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VICENTE\Documents\2015\ASEH\1ER TRIM 2015\FORMATOS A\"/>
    </mc:Choice>
  </mc:AlternateContent>
  <bookViews>
    <workbookView xWindow="0" yWindow="0" windowWidth="28800" windowHeight="12435"/>
  </bookViews>
  <sheets>
    <sheet name="MARZO 2015" sheetId="3" r:id="rId1"/>
  </sheets>
  <definedNames>
    <definedName name="_xlnm.Print_Titles" localSheetId="0">'MARZO 2015'!$1:$5</definedName>
  </definedNames>
  <calcPr calcId="152511"/>
</workbook>
</file>

<file path=xl/calcChain.xml><?xml version="1.0" encoding="utf-8"?>
<calcChain xmlns="http://schemas.openxmlformats.org/spreadsheetml/2006/main">
  <c r="K50" i="3" l="1"/>
  <c r="K87" i="3" l="1"/>
  <c r="K88" i="3"/>
  <c r="K89" i="3"/>
  <c r="K90" i="3"/>
  <c r="K91" i="3"/>
  <c r="K92" i="3"/>
  <c r="K93" i="3"/>
  <c r="K94" i="3"/>
  <c r="K95" i="3"/>
  <c r="K96" i="3"/>
  <c r="K97" i="3"/>
  <c r="K86" i="3"/>
  <c r="K42" i="3"/>
  <c r="K43" i="3"/>
  <c r="K44" i="3"/>
  <c r="K45" i="3"/>
  <c r="K46" i="3"/>
  <c r="K47" i="3"/>
  <c r="K48" i="3"/>
  <c r="K49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41" i="3"/>
  <c r="K39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7" i="3"/>
  <c r="C67" i="3"/>
  <c r="O99" i="3" l="1"/>
  <c r="Q98" i="3"/>
  <c r="P98" i="3"/>
  <c r="O98" i="3"/>
  <c r="L98" i="3"/>
  <c r="K98" i="3"/>
  <c r="J98" i="3"/>
  <c r="I98" i="3"/>
  <c r="H98" i="3"/>
  <c r="G98" i="3"/>
  <c r="F98" i="3"/>
  <c r="E98" i="3"/>
  <c r="D98" i="3"/>
  <c r="C98" i="3"/>
  <c r="R97" i="3"/>
  <c r="S97" i="3" s="1"/>
  <c r="R96" i="3"/>
  <c r="S96" i="3" s="1"/>
  <c r="R95" i="3"/>
  <c r="S95" i="3" s="1"/>
  <c r="R94" i="3"/>
  <c r="S94" i="3" s="1"/>
  <c r="R93" i="3"/>
  <c r="S93" i="3" s="1"/>
  <c r="R92" i="3"/>
  <c r="S92" i="3" s="1"/>
  <c r="R91" i="3"/>
  <c r="S91" i="3" s="1"/>
  <c r="R90" i="3"/>
  <c r="S90" i="3" s="1"/>
  <c r="R89" i="3"/>
  <c r="S89" i="3" s="1"/>
  <c r="R88" i="3"/>
  <c r="S88" i="3" s="1"/>
  <c r="R87" i="3"/>
  <c r="Q84" i="3"/>
  <c r="P84" i="3"/>
  <c r="P99" i="3" s="1"/>
  <c r="O84" i="3"/>
  <c r="N84" i="3"/>
  <c r="M84" i="3"/>
  <c r="L84" i="3"/>
  <c r="L99" i="3" s="1"/>
  <c r="J84" i="3"/>
  <c r="I84" i="3"/>
  <c r="H84" i="3"/>
  <c r="G84" i="3"/>
  <c r="F84" i="3"/>
  <c r="D84" i="3"/>
  <c r="C84" i="3"/>
  <c r="R83" i="3"/>
  <c r="S83" i="3" s="1"/>
  <c r="R82" i="3"/>
  <c r="S82" i="3" s="1"/>
  <c r="R81" i="3"/>
  <c r="S81" i="3"/>
  <c r="R80" i="3"/>
  <c r="S80" i="3" s="1"/>
  <c r="R79" i="3"/>
  <c r="S79" i="3" s="1"/>
  <c r="R78" i="3"/>
  <c r="S78" i="3" s="1"/>
  <c r="R77" i="3"/>
  <c r="S77" i="3"/>
  <c r="R76" i="3"/>
  <c r="S76" i="3" s="1"/>
  <c r="R75" i="3"/>
  <c r="S75" i="3" s="1"/>
  <c r="R74" i="3"/>
  <c r="S74" i="3" s="1"/>
  <c r="R73" i="3"/>
  <c r="S73" i="3"/>
  <c r="R72" i="3"/>
  <c r="S72" i="3" s="1"/>
  <c r="R71" i="3"/>
  <c r="S71" i="3"/>
  <c r="S70" i="3"/>
  <c r="R70" i="3"/>
  <c r="R69" i="3"/>
  <c r="S69" i="3" s="1"/>
  <c r="R68" i="3"/>
  <c r="R67" i="3"/>
  <c r="S67" i="3" s="1"/>
  <c r="R66" i="3"/>
  <c r="S66" i="3" s="1"/>
  <c r="R65" i="3"/>
  <c r="S65" i="3" s="1"/>
  <c r="R64" i="3"/>
  <c r="R63" i="3"/>
  <c r="S63" i="3" s="1"/>
  <c r="R62" i="3"/>
  <c r="S62" i="3" s="1"/>
  <c r="R61" i="3"/>
  <c r="S61" i="3"/>
  <c r="R60" i="3"/>
  <c r="S60" i="3" s="1"/>
  <c r="R59" i="3"/>
  <c r="S59" i="3"/>
  <c r="R58" i="3"/>
  <c r="S58" i="3" s="1"/>
  <c r="R57" i="3"/>
  <c r="S57" i="3" s="1"/>
  <c r="R56" i="3"/>
  <c r="S56" i="3" s="1"/>
  <c r="R55" i="3"/>
  <c r="S55" i="3" s="1"/>
  <c r="R54" i="3"/>
  <c r="S54" i="3" s="1"/>
  <c r="R53" i="3"/>
  <c r="S53" i="3"/>
  <c r="R52" i="3"/>
  <c r="S52" i="3" s="1"/>
  <c r="R51" i="3"/>
  <c r="S51" i="3" s="1"/>
  <c r="R50" i="3"/>
  <c r="S50" i="3" s="1"/>
  <c r="R49" i="3"/>
  <c r="S49" i="3" s="1"/>
  <c r="R48" i="3"/>
  <c r="S48" i="3"/>
  <c r="R47" i="3"/>
  <c r="S47" i="3" s="1"/>
  <c r="R46" i="3"/>
  <c r="S46" i="3" s="1"/>
  <c r="R45" i="3"/>
  <c r="S45" i="3" s="1"/>
  <c r="R44" i="3"/>
  <c r="S44" i="3" s="1"/>
  <c r="R43" i="3"/>
  <c r="S43" i="3" s="1"/>
  <c r="R42" i="3"/>
  <c r="S42" i="3" s="1"/>
  <c r="R41" i="3"/>
  <c r="S41" i="3"/>
  <c r="Q39" i="3"/>
  <c r="Q99" i="3" s="1"/>
  <c r="P39" i="3"/>
  <c r="O39" i="3"/>
  <c r="N39" i="3"/>
  <c r="N99" i="3" s="1"/>
  <c r="M39" i="3"/>
  <c r="L39" i="3"/>
  <c r="J39" i="3"/>
  <c r="J99" i="3" s="1"/>
  <c r="I39" i="3"/>
  <c r="I99" i="3" s="1"/>
  <c r="H39" i="3"/>
  <c r="G39" i="3"/>
  <c r="G99" i="3" s="1"/>
  <c r="F39" i="3"/>
  <c r="F99" i="3" s="1"/>
  <c r="D39" i="3"/>
  <c r="C39" i="3"/>
  <c r="R38" i="3"/>
  <c r="S38" i="3" s="1"/>
  <c r="R37" i="3"/>
  <c r="S37" i="3" s="1"/>
  <c r="R36" i="3"/>
  <c r="S36" i="3" s="1"/>
  <c r="R35" i="3"/>
  <c r="S35" i="3" s="1"/>
  <c r="R34" i="3"/>
  <c r="S34" i="3" s="1"/>
  <c r="R33" i="3"/>
  <c r="S33" i="3" s="1"/>
  <c r="R32" i="3"/>
  <c r="S32" i="3" s="1"/>
  <c r="R31" i="3"/>
  <c r="S31" i="3" s="1"/>
  <c r="R30" i="3"/>
  <c r="S30" i="3" s="1"/>
  <c r="R29" i="3"/>
  <c r="S29" i="3" s="1"/>
  <c r="R28" i="3"/>
  <c r="S28" i="3" s="1"/>
  <c r="R27" i="3"/>
  <c r="S27" i="3" s="1"/>
  <c r="R26" i="3"/>
  <c r="S26" i="3" s="1"/>
  <c r="R25" i="3"/>
  <c r="S25" i="3" s="1"/>
  <c r="R24" i="3"/>
  <c r="S24" i="3" s="1"/>
  <c r="R23" i="3"/>
  <c r="S23" i="3" s="1"/>
  <c r="R22" i="3"/>
  <c r="S22" i="3" s="1"/>
  <c r="R21" i="3"/>
  <c r="S21" i="3" s="1"/>
  <c r="R20" i="3"/>
  <c r="S20" i="3" s="1"/>
  <c r="R19" i="3"/>
  <c r="S19" i="3" s="1"/>
  <c r="R18" i="3"/>
  <c r="S18" i="3" s="1"/>
  <c r="R17" i="3"/>
  <c r="S17" i="3" s="1"/>
  <c r="R16" i="3"/>
  <c r="S16" i="3" s="1"/>
  <c r="R15" i="3"/>
  <c r="S15" i="3" s="1"/>
  <c r="R14" i="3"/>
  <c r="S14" i="3" s="1"/>
  <c r="R13" i="3"/>
  <c r="S13" i="3" s="1"/>
  <c r="R12" i="3"/>
  <c r="S12" i="3" s="1"/>
  <c r="R11" i="3"/>
  <c r="S11" i="3" s="1"/>
  <c r="R10" i="3"/>
  <c r="S10" i="3" s="1"/>
  <c r="R9" i="3"/>
  <c r="S9" i="3" s="1"/>
  <c r="R8" i="3"/>
  <c r="S8" i="3" s="1"/>
  <c r="R7" i="3"/>
  <c r="S7" i="3" s="1"/>
  <c r="B6" i="3"/>
  <c r="S87" i="3" l="1"/>
  <c r="S98" i="3" s="1"/>
  <c r="H99" i="3"/>
  <c r="R84" i="3"/>
  <c r="M99" i="3"/>
  <c r="C99" i="3"/>
  <c r="R86" i="3"/>
  <c r="S86" i="3" s="1"/>
  <c r="S68" i="3"/>
  <c r="S64" i="3"/>
  <c r="E84" i="3"/>
  <c r="D99" i="3"/>
  <c r="E39" i="3"/>
  <c r="R39" i="3"/>
  <c r="S39" i="3" s="1"/>
  <c r="K84" i="3"/>
  <c r="K99" i="3" s="1"/>
  <c r="R98" i="3" l="1"/>
  <c r="R99" i="3" s="1"/>
  <c r="S84" i="3"/>
  <c r="S99" i="3" s="1"/>
  <c r="E99" i="3"/>
</calcChain>
</file>

<file path=xl/sharedStrings.xml><?xml version="1.0" encoding="utf-8"?>
<sst xmlns="http://schemas.openxmlformats.org/spreadsheetml/2006/main" count="115" uniqueCount="104">
  <si>
    <t>SALDO INICIAL (A)</t>
  </si>
  <si>
    <t>IMPORTE DE LOS INCREMENTOS/ALTAS</t>
  </si>
  <si>
    <t>IMPORTE DE LAS DISMINUCIONES/BAJAS</t>
  </si>
  <si>
    <t>SALDO FINAL (A+B-C)</t>
  </si>
  <si>
    <t>ADQUISICIONES CON RECURSOS 2014</t>
  </si>
  <si>
    <t>ADQUISICIONES CON R.E.A.</t>
  </si>
  <si>
    <t>DONACIONES</t>
  </si>
  <si>
    <t>RECLASIFICACIONES</t>
  </si>
  <si>
    <t>OTROS</t>
  </si>
  <si>
    <r>
      <t xml:space="preserve">COMENTARIO         </t>
    </r>
    <r>
      <rPr>
        <sz val="9"/>
        <color indexed="8"/>
        <rFont val="Arial Narrow"/>
        <family val="2"/>
      </rPr>
      <t>(en caso de reportar una alta en Otros)</t>
    </r>
  </si>
  <si>
    <r>
      <t xml:space="preserve">COMENTARIO </t>
    </r>
    <r>
      <rPr>
        <sz val="9"/>
        <color indexed="8"/>
        <rFont val="Arial Narrow"/>
        <family val="2"/>
      </rPr>
      <t>(en caso de reportar una baja en Otros)</t>
    </r>
  </si>
  <si>
    <t>TOTAL</t>
  </si>
  <si>
    <t>CUENTA CONTABLE</t>
  </si>
  <si>
    <t>CÓDIGO</t>
  </si>
  <si>
    <t>CUENTA</t>
  </si>
  <si>
    <t>Terrenos</t>
  </si>
  <si>
    <t>Viviendas</t>
  </si>
  <si>
    <t>Edificios no Habitacionales</t>
  </si>
  <si>
    <t>Infraestructura</t>
  </si>
  <si>
    <t>Infraestructura de Carreteras</t>
  </si>
  <si>
    <t>Infraestructura Ferroviaria y Multimodal</t>
  </si>
  <si>
    <t>Infraestructura Aeroportuaria</t>
  </si>
  <si>
    <t>Infraestructura de Telecomunicaciones</t>
  </si>
  <si>
    <t>Infraestructura de Agua Potable, Saneamiento, Hidroagrícola y Control de Inundaciones</t>
  </si>
  <si>
    <t>Infraestructura Eléctrica</t>
  </si>
  <si>
    <t>Infraestructura de Producción de Hidrocarburos</t>
  </si>
  <si>
    <t>Infraestructura de Refinación, Gas y Petroquímica</t>
  </si>
  <si>
    <t>Construcciones en Proceso en Bienes de Dominio Público</t>
  </si>
  <si>
    <t>Edificación Habitacional en Proceso</t>
  </si>
  <si>
    <t>Edificación no Habitacional en Proceso</t>
  </si>
  <si>
    <t>Construcción de Obras para el Abastecimiento de Agua, Petróleo, Gas, Electricidad y Telecomunicaciones en Proceso</t>
  </si>
  <si>
    <t>División de Terrenos y Construcción de Obras de Urbanización en Proceso</t>
  </si>
  <si>
    <t>Construcción de Vías de Comunicación en Proceso</t>
  </si>
  <si>
    <t>Otras Construcciones de Ingeniería Civil u Obra Pesada en Proceso</t>
  </si>
  <si>
    <t>Instalaciones y Equipamiento en Construcciones en Proceso</t>
  </si>
  <si>
    <t>Trabajos de Acabados en Edificaciones y Otros Trabajos Especializados en Proceso</t>
  </si>
  <si>
    <t>Construcciones en Proceso en Bienes Propios</t>
  </si>
  <si>
    <t>Otros Bienes Inmuebles</t>
  </si>
  <si>
    <t xml:space="preserve">Mobiliario y Equipo de Administración </t>
  </si>
  <si>
    <t xml:space="preserve">Muebles de Oficina y Estantería </t>
  </si>
  <si>
    <t xml:space="preserve">Muebles, Excepto de Oficina y Estantería </t>
  </si>
  <si>
    <t>Equipo de Cómputo y de Tecnologías de la Información</t>
  </si>
  <si>
    <t>Otros Mobiliarios y Equipos de Administración</t>
  </si>
  <si>
    <t xml:space="preserve">Mobiliario y Equipo Educacional y Recreativo </t>
  </si>
  <si>
    <t xml:space="preserve">Equipos y Aparatos Audiovisuales </t>
  </si>
  <si>
    <t>Aparatos Deportivos</t>
  </si>
  <si>
    <t xml:space="preserve">Cámaras Fotográficas y de Video </t>
  </si>
  <si>
    <t xml:space="preserve">Otro Mobiliario y Equipo Educacional y Recreativo </t>
  </si>
  <si>
    <t xml:space="preserve">Equipo e Instrumental Médico y de Laboratorio </t>
  </si>
  <si>
    <t xml:space="preserve">Equipo Médico y de Laboratorio </t>
  </si>
  <si>
    <t xml:space="preserve">Instrumental Médico y de Laboratorio </t>
  </si>
  <si>
    <t xml:space="preserve">Equipo de Transporte </t>
  </si>
  <si>
    <t xml:space="preserve">Automóviles y Equipo Terrestre </t>
  </si>
  <si>
    <t xml:space="preserve">Carrocerías y Remolques </t>
  </si>
  <si>
    <t xml:space="preserve">Equipo Aeroespacial </t>
  </si>
  <si>
    <t xml:space="preserve">Equipo Ferroviario </t>
  </si>
  <si>
    <t xml:space="preserve">Embarcaciones </t>
  </si>
  <si>
    <t xml:space="preserve">Otros Equipos de Transporte </t>
  </si>
  <si>
    <t>Equipo de Defensa y Seguridad</t>
  </si>
  <si>
    <t xml:space="preserve">Maquinaria, Otros Equipos y Herramientas </t>
  </si>
  <si>
    <t xml:space="preserve">Maquinaria y Equipo Agropecuario </t>
  </si>
  <si>
    <t xml:space="preserve">Maquinaria y Equipo Industrial </t>
  </si>
  <si>
    <t xml:space="preserve">Maquinaria y Equipo de Construcción </t>
  </si>
  <si>
    <t xml:space="preserve">Sistemas de Aire Acondicionado, Calefacción y de Refrigeración Industrial y Comercial </t>
  </si>
  <si>
    <t xml:space="preserve">Equipo de Comunicación y Telecomunicación </t>
  </si>
  <si>
    <t xml:space="preserve">Equipos de Generación Eléctrica, Aparatos y Accesorios Eléctricos </t>
  </si>
  <si>
    <t xml:space="preserve">Herramientas y Máquinas-Herramienta </t>
  </si>
  <si>
    <t xml:space="preserve">Otros Equipos </t>
  </si>
  <si>
    <t xml:space="preserve">Colecciones, Obras de Arte y Objetos Valiosos </t>
  </si>
  <si>
    <t>Bienes Artísticos, Culturales y Científicos</t>
  </si>
  <si>
    <t>Objetos de Valor</t>
  </si>
  <si>
    <t xml:space="preserve">Activos Biológicos </t>
  </si>
  <si>
    <t xml:space="preserve">Bovinos </t>
  </si>
  <si>
    <t xml:space="preserve">Porcinos </t>
  </si>
  <si>
    <t xml:space="preserve">Aves </t>
  </si>
  <si>
    <t xml:space="preserve">Ovinos y Caprinos </t>
  </si>
  <si>
    <t xml:space="preserve">Peces y Acuicultura </t>
  </si>
  <si>
    <t xml:space="preserve">Equinos </t>
  </si>
  <si>
    <t xml:space="preserve">Especies Menores y de Zoológico </t>
  </si>
  <si>
    <t xml:space="preserve">Arboles y Plantas </t>
  </si>
  <si>
    <t xml:space="preserve">Otros Activos Biológicos </t>
  </si>
  <si>
    <t>Software</t>
  </si>
  <si>
    <t xml:space="preserve">Patentes, Marcas y Derechos </t>
  </si>
  <si>
    <t xml:space="preserve">Patentes </t>
  </si>
  <si>
    <t xml:space="preserve">Marcas </t>
  </si>
  <si>
    <t xml:space="preserve">Derechos </t>
  </si>
  <si>
    <t xml:space="preserve">Concesiones y Franquicias </t>
  </si>
  <si>
    <t xml:space="preserve">Concesiones </t>
  </si>
  <si>
    <t xml:space="preserve">Franquicias </t>
  </si>
  <si>
    <t xml:space="preserve">Licencias </t>
  </si>
  <si>
    <t>Licencias Informáticas e Intelectuales</t>
  </si>
  <si>
    <t>Licencias Industriales, Comerciales y Otras</t>
  </si>
  <si>
    <t>Otros Activos Intangibles</t>
  </si>
  <si>
    <t>RECONOCIMIENTO DE ACTIVOS</t>
  </si>
  <si>
    <t>TOTAL DE INCREMENTOS/ALTAS           (B)</t>
  </si>
  <si>
    <t>TOTAL DE DISMINUCIONES/BAJAS    (C)</t>
  </si>
  <si>
    <t>BIENES DESINCORPORADOS O DADOS DE BAJA</t>
  </si>
  <si>
    <t>ANÁLISIS DE ACTIVOS NO CIRCULANTES</t>
  </si>
  <si>
    <t>DEPRECIACIÓN / DETERIORO / AMORTIZACIÓN</t>
  </si>
  <si>
    <t>ACTIVOS INTANGIBLES</t>
  </si>
  <si>
    <t>Infraestructura Portuaria</t>
  </si>
  <si>
    <t>BIENES MUEBLES</t>
  </si>
  <si>
    <r>
      <t>DEL 01 DE ENERO DE 2015 AL 31 DE MARZO</t>
    </r>
    <r>
      <rPr>
        <b/>
        <sz val="9"/>
        <color rgb="FFFF0000"/>
        <rFont val="Arial Narrow"/>
        <family val="2"/>
      </rPr>
      <t xml:space="preserve"> </t>
    </r>
    <r>
      <rPr>
        <b/>
        <sz val="9"/>
        <color theme="1"/>
        <rFont val="Arial Narrow"/>
        <family val="2"/>
      </rPr>
      <t>DE 2015</t>
    </r>
  </si>
  <si>
    <t>UNIVERSIDAD POLITÉCNICA DE TULANCINGO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</si>
</sst>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indexed="8"/>
      <name val="Arial Narrow"/>
      <family val="2"/>
    </font>
    <font>
      <b/>
      <sz val="9"/>
      <color rgb="FFFF0000"/>
      <name val="Arial Narrow"/>
      <family val="2"/>
    </font>
    <font>
      <sz val="10"/>
      <color theme="1"/>
      <name val="Arial "/>
    </font>
    <font>
      <b/>
      <sz val="10"/>
      <color theme="1"/>
      <name val="Arial "/>
    </font>
    <font>
      <sz val="10"/>
      <color rgb="FF000000"/>
      <name val="Arial 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164" fontId="2" fillId="2" borderId="0" xfId="1" applyNumberFormat="1" applyFont="1" applyFill="1" applyAlignment="1">
      <alignment vertical="center"/>
    </xf>
    <xf numFmtId="164" fontId="3" fillId="2" borderId="0" xfId="1" applyNumberFormat="1" applyFont="1" applyFill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/>
    </xf>
    <xf numFmtId="164" fontId="2" fillId="2" borderId="0" xfId="1" applyNumberFormat="1" applyFont="1" applyFill="1" applyAlignment="1">
      <alignment horizontal="center" vertical="center"/>
    </xf>
    <xf numFmtId="164" fontId="3" fillId="2" borderId="0" xfId="1" applyNumberFormat="1" applyFont="1" applyFill="1" applyBorder="1" applyAlignment="1">
      <alignment vertical="center"/>
    </xf>
    <xf numFmtId="164" fontId="2" fillId="2" borderId="0" xfId="1" applyNumberFormat="1" applyFont="1" applyFill="1" applyAlignment="1">
      <alignment vertical="top"/>
    </xf>
    <xf numFmtId="164" fontId="2" fillId="2" borderId="0" xfId="1" applyNumberFormat="1" applyFont="1" applyFill="1" applyAlignment="1">
      <alignment horizontal="center" vertical="top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64" fontId="7" fillId="3" borderId="1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4" fontId="6" fillId="2" borderId="1" xfId="1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7" fillId="2" borderId="1" xfId="1" applyNumberFormat="1" applyFont="1" applyFill="1" applyBorder="1" applyAlignment="1">
      <alignment vertical="center"/>
    </xf>
    <xf numFmtId="164" fontId="7" fillId="2" borderId="1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vertical="center"/>
    </xf>
    <xf numFmtId="164" fontId="3" fillId="2" borderId="0" xfId="1" applyNumberFormat="1" applyFont="1" applyFill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228601</xdr:colOff>
      <xdr:row>0</xdr:row>
      <xdr:rowOff>22860</xdr:rowOff>
    </xdr:from>
    <xdr:ext cx="403859" cy="480823"/>
    <xdr:pic>
      <xdr:nvPicPr>
        <xdr:cNvPr id="2" name="93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22860"/>
          <a:ext cx="403859" cy="4808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129"/>
  <sheetViews>
    <sheetView tabSelected="1" zoomScaleNormal="100" workbookViewId="0">
      <selection activeCell="B27" sqref="B27"/>
    </sheetView>
  </sheetViews>
  <sheetFormatPr baseColWidth="10" defaultColWidth="11.42578125" defaultRowHeight="13.5"/>
  <cols>
    <col min="1" max="1" width="9.42578125" style="4" customWidth="1"/>
    <col min="2" max="2" width="43.7109375" style="1" customWidth="1"/>
    <col min="3" max="3" width="14.7109375" style="1" bestFit="1" customWidth="1"/>
    <col min="4" max="4" width="13.85546875" style="1" customWidth="1"/>
    <col min="5" max="5" width="13.42578125" style="1" customWidth="1"/>
    <col min="6" max="6" width="11.42578125" style="1" customWidth="1"/>
    <col min="7" max="7" width="13.85546875" style="1" customWidth="1"/>
    <col min="8" max="8" width="15.5703125" style="1" customWidth="1"/>
    <col min="9" max="10" width="13.140625" style="1" customWidth="1"/>
    <col min="11" max="11" width="13.42578125" style="1" customWidth="1"/>
    <col min="12" max="12" width="14.28515625" style="1" customWidth="1"/>
    <col min="13" max="13" width="15.5703125" style="1" customWidth="1"/>
    <col min="14" max="14" width="13.42578125" style="1" customWidth="1"/>
    <col min="15" max="15" width="12.5703125" style="1" customWidth="1"/>
    <col min="16" max="17" width="11.42578125" style="1"/>
    <col min="18" max="18" width="14" style="1" customWidth="1"/>
    <col min="19" max="19" width="17.28515625" style="1" customWidth="1"/>
    <col min="20" max="16384" width="11.42578125" style="1"/>
  </cols>
  <sheetData>
    <row r="1" spans="1:19">
      <c r="B1" s="22" t="s">
        <v>103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>
      <c r="B2" s="22" t="s">
        <v>97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>
      <c r="B3" s="22" t="s">
        <v>102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15" customHeight="1">
      <c r="A4" s="23" t="s">
        <v>12</v>
      </c>
      <c r="B4" s="23"/>
      <c r="C4" s="19"/>
      <c r="D4" s="24" t="s">
        <v>1</v>
      </c>
      <c r="E4" s="24"/>
      <c r="F4" s="24"/>
      <c r="G4" s="24"/>
      <c r="H4" s="24"/>
      <c r="I4" s="24"/>
      <c r="J4" s="24"/>
      <c r="K4" s="24"/>
      <c r="L4" s="24" t="s">
        <v>2</v>
      </c>
      <c r="M4" s="24"/>
      <c r="N4" s="24"/>
      <c r="O4" s="24"/>
      <c r="P4" s="24"/>
      <c r="Q4" s="24"/>
      <c r="R4" s="24"/>
    </row>
    <row r="5" spans="1:19" s="2" customFormat="1" ht="54">
      <c r="A5" s="21" t="s">
        <v>13</v>
      </c>
      <c r="B5" s="21" t="s">
        <v>14</v>
      </c>
      <c r="C5" s="21" t="s">
        <v>0</v>
      </c>
      <c r="D5" s="21" t="s">
        <v>4</v>
      </c>
      <c r="E5" s="21" t="s">
        <v>5</v>
      </c>
      <c r="F5" s="21" t="s">
        <v>6</v>
      </c>
      <c r="G5" s="21" t="s">
        <v>93</v>
      </c>
      <c r="H5" s="21" t="s">
        <v>7</v>
      </c>
      <c r="I5" s="21" t="s">
        <v>8</v>
      </c>
      <c r="J5" s="21" t="s">
        <v>9</v>
      </c>
      <c r="K5" s="21" t="s">
        <v>94</v>
      </c>
      <c r="L5" s="21" t="s">
        <v>98</v>
      </c>
      <c r="M5" s="21" t="s">
        <v>7</v>
      </c>
      <c r="N5" s="21" t="s">
        <v>6</v>
      </c>
      <c r="O5" s="21" t="s">
        <v>96</v>
      </c>
      <c r="P5" s="21" t="s">
        <v>8</v>
      </c>
      <c r="Q5" s="21" t="s">
        <v>10</v>
      </c>
      <c r="R5" s="21" t="s">
        <v>95</v>
      </c>
      <c r="S5" s="21" t="s">
        <v>3</v>
      </c>
    </row>
    <row r="6" spans="1:19" ht="25.5">
      <c r="A6" s="10">
        <v>12300</v>
      </c>
      <c r="B6" s="11" t="str">
        <f>UPPER("Bienes Inmuebles, Infraestructura y Construcciones en Proceso")</f>
        <v>BIENES INMUEBLES, INFRAESTRUCTURA Y CONSTRUCCIONES EN PROCESO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>
      <c r="A7" s="10">
        <v>12310</v>
      </c>
      <c r="B7" s="13" t="s">
        <v>15</v>
      </c>
      <c r="C7" s="14">
        <v>205800</v>
      </c>
      <c r="D7" s="14">
        <v>0</v>
      </c>
      <c r="E7" s="14"/>
      <c r="F7" s="14"/>
      <c r="G7" s="14"/>
      <c r="H7" s="14"/>
      <c r="I7" s="14"/>
      <c r="J7" s="14"/>
      <c r="K7" s="14">
        <f>D7+E7+F7+G7+H7+I7</f>
        <v>0</v>
      </c>
      <c r="L7" s="14">
        <v>0</v>
      </c>
      <c r="M7" s="14">
        <v>0</v>
      </c>
      <c r="N7" s="14"/>
      <c r="O7" s="14">
        <v>0</v>
      </c>
      <c r="P7" s="14"/>
      <c r="Q7" s="14"/>
      <c r="R7" s="14">
        <f>SUM(L7:Q7)</f>
        <v>0</v>
      </c>
      <c r="S7" s="3">
        <f>C7+K7-R7</f>
        <v>205800</v>
      </c>
    </row>
    <row r="8" spans="1:19">
      <c r="A8" s="10">
        <v>12320</v>
      </c>
      <c r="B8" s="13" t="s">
        <v>16</v>
      </c>
      <c r="C8" s="14">
        <v>0</v>
      </c>
      <c r="D8" s="14">
        <v>0</v>
      </c>
      <c r="E8" s="14"/>
      <c r="F8" s="14"/>
      <c r="G8" s="14"/>
      <c r="H8" s="14"/>
      <c r="I8" s="14"/>
      <c r="J8" s="14"/>
      <c r="K8" s="14">
        <f t="shared" ref="K8:K38" si="0">D8+E8+F8+G8+H8+I8</f>
        <v>0</v>
      </c>
      <c r="L8" s="14">
        <v>0</v>
      </c>
      <c r="M8" s="14">
        <v>0</v>
      </c>
      <c r="N8" s="14"/>
      <c r="O8" s="14">
        <v>0</v>
      </c>
      <c r="P8" s="14"/>
      <c r="Q8" s="14"/>
      <c r="R8" s="14">
        <f t="shared" ref="R8:R39" si="1">SUM(L8:Q8)</f>
        <v>0</v>
      </c>
      <c r="S8" s="3">
        <f t="shared" ref="S8:S72" si="2">C8+K8-R8</f>
        <v>0</v>
      </c>
    </row>
    <row r="9" spans="1:19">
      <c r="A9" s="10">
        <v>12330</v>
      </c>
      <c r="B9" s="13" t="s">
        <v>17</v>
      </c>
      <c r="C9" s="14">
        <v>92518690</v>
      </c>
      <c r="D9" s="14">
        <v>0</v>
      </c>
      <c r="E9" s="14"/>
      <c r="F9" s="14"/>
      <c r="G9" s="14"/>
      <c r="H9" s="14"/>
      <c r="I9" s="14"/>
      <c r="J9" s="14"/>
      <c r="K9" s="14">
        <f t="shared" si="0"/>
        <v>0</v>
      </c>
      <c r="L9" s="14">
        <v>16480675.850000011</v>
      </c>
      <c r="M9" s="14">
        <v>0</v>
      </c>
      <c r="N9" s="14"/>
      <c r="O9" s="14">
        <v>0</v>
      </c>
      <c r="P9" s="14"/>
      <c r="Q9" s="14"/>
      <c r="R9" s="14">
        <f t="shared" si="1"/>
        <v>16480675.850000011</v>
      </c>
      <c r="S9" s="3">
        <f t="shared" si="2"/>
        <v>76038014.149999991</v>
      </c>
    </row>
    <row r="10" spans="1:19">
      <c r="A10" s="10">
        <v>12340</v>
      </c>
      <c r="B10" s="13" t="s">
        <v>18</v>
      </c>
      <c r="C10" s="14">
        <v>0</v>
      </c>
      <c r="D10" s="14">
        <v>0</v>
      </c>
      <c r="E10" s="14"/>
      <c r="F10" s="14"/>
      <c r="G10" s="14"/>
      <c r="H10" s="14"/>
      <c r="I10" s="14"/>
      <c r="J10" s="14"/>
      <c r="K10" s="14">
        <f t="shared" si="0"/>
        <v>0</v>
      </c>
      <c r="L10" s="14">
        <v>0</v>
      </c>
      <c r="M10" s="14">
        <v>0</v>
      </c>
      <c r="N10" s="14"/>
      <c r="O10" s="14">
        <v>0</v>
      </c>
      <c r="P10" s="14"/>
      <c r="Q10" s="14"/>
      <c r="R10" s="14">
        <f t="shared" si="1"/>
        <v>0</v>
      </c>
      <c r="S10" s="3">
        <f t="shared" si="2"/>
        <v>0</v>
      </c>
    </row>
    <row r="11" spans="1:19">
      <c r="A11" s="15">
        <v>12341</v>
      </c>
      <c r="B11" s="13" t="s">
        <v>19</v>
      </c>
      <c r="C11" s="14">
        <v>0</v>
      </c>
      <c r="D11" s="14">
        <v>0</v>
      </c>
      <c r="E11" s="14"/>
      <c r="F11" s="14"/>
      <c r="G11" s="14"/>
      <c r="H11" s="14"/>
      <c r="I11" s="14"/>
      <c r="J11" s="14"/>
      <c r="K11" s="14">
        <f t="shared" si="0"/>
        <v>0</v>
      </c>
      <c r="L11" s="14">
        <v>0</v>
      </c>
      <c r="M11" s="14">
        <v>0</v>
      </c>
      <c r="N11" s="14"/>
      <c r="O11" s="14">
        <v>0</v>
      </c>
      <c r="P11" s="14"/>
      <c r="Q11" s="14"/>
      <c r="R11" s="14">
        <f t="shared" si="1"/>
        <v>0</v>
      </c>
      <c r="S11" s="3">
        <f t="shared" si="2"/>
        <v>0</v>
      </c>
    </row>
    <row r="12" spans="1:19">
      <c r="A12" s="15">
        <v>12342</v>
      </c>
      <c r="B12" s="13" t="s">
        <v>20</v>
      </c>
      <c r="C12" s="14">
        <v>0</v>
      </c>
      <c r="D12" s="14">
        <v>0</v>
      </c>
      <c r="E12" s="14"/>
      <c r="F12" s="14"/>
      <c r="G12" s="14"/>
      <c r="H12" s="14"/>
      <c r="I12" s="14"/>
      <c r="J12" s="14"/>
      <c r="K12" s="14">
        <f t="shared" si="0"/>
        <v>0</v>
      </c>
      <c r="L12" s="14">
        <v>0</v>
      </c>
      <c r="M12" s="14">
        <v>0</v>
      </c>
      <c r="N12" s="14"/>
      <c r="O12" s="14">
        <v>0</v>
      </c>
      <c r="P12" s="14"/>
      <c r="Q12" s="14"/>
      <c r="R12" s="14">
        <f t="shared" si="1"/>
        <v>0</v>
      </c>
      <c r="S12" s="3">
        <f t="shared" si="2"/>
        <v>0</v>
      </c>
    </row>
    <row r="13" spans="1:19">
      <c r="A13" s="15">
        <v>12343</v>
      </c>
      <c r="B13" s="16" t="s">
        <v>100</v>
      </c>
      <c r="C13" s="14">
        <v>0</v>
      </c>
      <c r="D13" s="14">
        <v>0</v>
      </c>
      <c r="E13" s="14"/>
      <c r="F13" s="14"/>
      <c r="G13" s="14"/>
      <c r="H13" s="14"/>
      <c r="I13" s="14"/>
      <c r="J13" s="14"/>
      <c r="K13" s="14">
        <f t="shared" si="0"/>
        <v>0</v>
      </c>
      <c r="L13" s="14">
        <v>0</v>
      </c>
      <c r="M13" s="14">
        <v>0</v>
      </c>
      <c r="N13" s="14"/>
      <c r="O13" s="14">
        <v>0</v>
      </c>
      <c r="P13" s="14"/>
      <c r="Q13" s="14"/>
      <c r="R13" s="14">
        <f t="shared" si="1"/>
        <v>0</v>
      </c>
      <c r="S13" s="3">
        <f t="shared" si="2"/>
        <v>0</v>
      </c>
    </row>
    <row r="14" spans="1:19">
      <c r="A14" s="10">
        <v>12344</v>
      </c>
      <c r="B14" s="13" t="s">
        <v>21</v>
      </c>
      <c r="C14" s="14">
        <v>0</v>
      </c>
      <c r="D14" s="14">
        <v>0</v>
      </c>
      <c r="E14" s="14"/>
      <c r="F14" s="14"/>
      <c r="G14" s="14"/>
      <c r="H14" s="14"/>
      <c r="I14" s="14"/>
      <c r="J14" s="14"/>
      <c r="K14" s="14">
        <f t="shared" si="0"/>
        <v>0</v>
      </c>
      <c r="L14" s="14">
        <v>0</v>
      </c>
      <c r="M14" s="14">
        <v>0</v>
      </c>
      <c r="N14" s="14"/>
      <c r="O14" s="14">
        <v>0</v>
      </c>
      <c r="P14" s="14"/>
      <c r="Q14" s="14"/>
      <c r="R14" s="14">
        <f t="shared" si="1"/>
        <v>0</v>
      </c>
      <c r="S14" s="3">
        <f t="shared" si="2"/>
        <v>0</v>
      </c>
    </row>
    <row r="15" spans="1:19">
      <c r="A15" s="10">
        <v>12345</v>
      </c>
      <c r="B15" s="13" t="s">
        <v>22</v>
      </c>
      <c r="C15" s="14">
        <v>0</v>
      </c>
      <c r="D15" s="14">
        <v>0</v>
      </c>
      <c r="E15" s="14"/>
      <c r="F15" s="14"/>
      <c r="G15" s="14"/>
      <c r="H15" s="14"/>
      <c r="I15" s="14"/>
      <c r="J15" s="14"/>
      <c r="K15" s="14">
        <f t="shared" si="0"/>
        <v>0</v>
      </c>
      <c r="L15" s="14">
        <v>0</v>
      </c>
      <c r="M15" s="14">
        <v>0</v>
      </c>
      <c r="N15" s="14"/>
      <c r="O15" s="14">
        <v>0</v>
      </c>
      <c r="P15" s="14"/>
      <c r="Q15" s="14"/>
      <c r="R15" s="14">
        <f t="shared" si="1"/>
        <v>0</v>
      </c>
      <c r="S15" s="3">
        <f t="shared" si="2"/>
        <v>0</v>
      </c>
    </row>
    <row r="16" spans="1:19" ht="25.5">
      <c r="A16" s="10">
        <v>12346</v>
      </c>
      <c r="B16" s="13" t="s">
        <v>23</v>
      </c>
      <c r="C16" s="14">
        <v>0</v>
      </c>
      <c r="D16" s="14">
        <v>0</v>
      </c>
      <c r="E16" s="14"/>
      <c r="F16" s="14"/>
      <c r="G16" s="14"/>
      <c r="H16" s="14"/>
      <c r="I16" s="14"/>
      <c r="J16" s="14"/>
      <c r="K16" s="14">
        <f t="shared" si="0"/>
        <v>0</v>
      </c>
      <c r="L16" s="14">
        <v>0</v>
      </c>
      <c r="M16" s="14">
        <v>0</v>
      </c>
      <c r="N16" s="14"/>
      <c r="O16" s="14">
        <v>0</v>
      </c>
      <c r="P16" s="14"/>
      <c r="Q16" s="14"/>
      <c r="R16" s="14">
        <f t="shared" si="1"/>
        <v>0</v>
      </c>
      <c r="S16" s="3">
        <f t="shared" si="2"/>
        <v>0</v>
      </c>
    </row>
    <row r="17" spans="1:19">
      <c r="A17" s="10">
        <v>12347</v>
      </c>
      <c r="B17" s="13" t="s">
        <v>24</v>
      </c>
      <c r="C17" s="14">
        <v>0</v>
      </c>
      <c r="D17" s="14">
        <v>0</v>
      </c>
      <c r="E17" s="14"/>
      <c r="F17" s="14"/>
      <c r="G17" s="14"/>
      <c r="H17" s="14"/>
      <c r="I17" s="14"/>
      <c r="J17" s="14"/>
      <c r="K17" s="14">
        <f t="shared" si="0"/>
        <v>0</v>
      </c>
      <c r="L17" s="14">
        <v>0</v>
      </c>
      <c r="M17" s="14">
        <v>0</v>
      </c>
      <c r="N17" s="14"/>
      <c r="O17" s="14">
        <v>0</v>
      </c>
      <c r="P17" s="14"/>
      <c r="Q17" s="14"/>
      <c r="R17" s="14">
        <f t="shared" si="1"/>
        <v>0</v>
      </c>
      <c r="S17" s="3">
        <f t="shared" si="2"/>
        <v>0</v>
      </c>
    </row>
    <row r="18" spans="1:19">
      <c r="A18" s="10">
        <v>12348</v>
      </c>
      <c r="B18" s="13" t="s">
        <v>25</v>
      </c>
      <c r="C18" s="14">
        <v>0</v>
      </c>
      <c r="D18" s="14">
        <v>0</v>
      </c>
      <c r="E18" s="14"/>
      <c r="F18" s="14"/>
      <c r="G18" s="14"/>
      <c r="H18" s="14"/>
      <c r="I18" s="14"/>
      <c r="J18" s="14"/>
      <c r="K18" s="14">
        <f t="shared" si="0"/>
        <v>0</v>
      </c>
      <c r="L18" s="14">
        <v>0</v>
      </c>
      <c r="M18" s="14">
        <v>0</v>
      </c>
      <c r="N18" s="14"/>
      <c r="O18" s="14">
        <v>0</v>
      </c>
      <c r="P18" s="14"/>
      <c r="Q18" s="14"/>
      <c r="R18" s="14">
        <f t="shared" si="1"/>
        <v>0</v>
      </c>
      <c r="S18" s="3">
        <f t="shared" si="2"/>
        <v>0</v>
      </c>
    </row>
    <row r="19" spans="1:19">
      <c r="A19" s="10">
        <v>12349</v>
      </c>
      <c r="B19" s="13" t="s">
        <v>26</v>
      </c>
      <c r="C19" s="14">
        <v>0</v>
      </c>
      <c r="D19" s="14">
        <v>0</v>
      </c>
      <c r="E19" s="14"/>
      <c r="F19" s="14"/>
      <c r="G19" s="14"/>
      <c r="H19" s="14"/>
      <c r="I19" s="14"/>
      <c r="J19" s="14"/>
      <c r="K19" s="14">
        <f t="shared" si="0"/>
        <v>0</v>
      </c>
      <c r="L19" s="14">
        <v>0</v>
      </c>
      <c r="M19" s="14">
        <v>0</v>
      </c>
      <c r="N19" s="14"/>
      <c r="O19" s="14">
        <v>0</v>
      </c>
      <c r="P19" s="14"/>
      <c r="Q19" s="14"/>
      <c r="R19" s="14">
        <f t="shared" si="1"/>
        <v>0</v>
      </c>
      <c r="S19" s="3">
        <f t="shared" si="2"/>
        <v>0</v>
      </c>
    </row>
    <row r="20" spans="1:19" ht="25.5">
      <c r="A20" s="10">
        <v>12350</v>
      </c>
      <c r="B20" s="13" t="s">
        <v>27</v>
      </c>
      <c r="C20" s="14">
        <v>0</v>
      </c>
      <c r="D20" s="14">
        <v>0</v>
      </c>
      <c r="E20" s="14"/>
      <c r="F20" s="14"/>
      <c r="G20" s="14"/>
      <c r="H20" s="14"/>
      <c r="I20" s="14"/>
      <c r="J20" s="14"/>
      <c r="K20" s="14">
        <f t="shared" si="0"/>
        <v>0</v>
      </c>
      <c r="L20" s="14">
        <v>0</v>
      </c>
      <c r="M20" s="14">
        <v>0</v>
      </c>
      <c r="N20" s="14"/>
      <c r="O20" s="14">
        <v>0</v>
      </c>
      <c r="P20" s="14"/>
      <c r="Q20" s="14"/>
      <c r="R20" s="14">
        <f t="shared" si="1"/>
        <v>0</v>
      </c>
      <c r="S20" s="3">
        <f t="shared" si="2"/>
        <v>0</v>
      </c>
    </row>
    <row r="21" spans="1:19">
      <c r="A21" s="15">
        <v>12351</v>
      </c>
      <c r="B21" s="16" t="s">
        <v>28</v>
      </c>
      <c r="C21" s="14">
        <v>0</v>
      </c>
      <c r="D21" s="14">
        <v>0</v>
      </c>
      <c r="E21" s="14"/>
      <c r="F21" s="14"/>
      <c r="G21" s="14"/>
      <c r="H21" s="14"/>
      <c r="I21" s="14"/>
      <c r="J21" s="14"/>
      <c r="K21" s="14">
        <f t="shared" si="0"/>
        <v>0</v>
      </c>
      <c r="L21" s="14">
        <v>0</v>
      </c>
      <c r="M21" s="14">
        <v>0</v>
      </c>
      <c r="N21" s="14"/>
      <c r="O21" s="14">
        <v>0</v>
      </c>
      <c r="P21" s="14"/>
      <c r="Q21" s="14"/>
      <c r="R21" s="14">
        <f t="shared" si="1"/>
        <v>0</v>
      </c>
      <c r="S21" s="3">
        <f t="shared" si="2"/>
        <v>0</v>
      </c>
    </row>
    <row r="22" spans="1:19">
      <c r="A22" s="15">
        <v>12352</v>
      </c>
      <c r="B22" s="16" t="s">
        <v>29</v>
      </c>
      <c r="C22" s="14">
        <v>0</v>
      </c>
      <c r="D22" s="14">
        <v>0</v>
      </c>
      <c r="E22" s="14"/>
      <c r="F22" s="14"/>
      <c r="G22" s="14"/>
      <c r="H22" s="14"/>
      <c r="I22" s="14"/>
      <c r="J22" s="14"/>
      <c r="K22" s="14">
        <f t="shared" si="0"/>
        <v>0</v>
      </c>
      <c r="L22" s="14">
        <v>0</v>
      </c>
      <c r="M22" s="14">
        <v>0</v>
      </c>
      <c r="N22" s="14"/>
      <c r="O22" s="14">
        <v>0</v>
      </c>
      <c r="P22" s="14"/>
      <c r="Q22" s="14"/>
      <c r="R22" s="14">
        <f t="shared" si="1"/>
        <v>0</v>
      </c>
      <c r="S22" s="3">
        <f t="shared" si="2"/>
        <v>0</v>
      </c>
    </row>
    <row r="23" spans="1:19" ht="38.25">
      <c r="A23" s="15">
        <v>12353</v>
      </c>
      <c r="B23" s="16" t="s">
        <v>30</v>
      </c>
      <c r="C23" s="14">
        <v>0</v>
      </c>
      <c r="D23" s="14">
        <v>0</v>
      </c>
      <c r="E23" s="14"/>
      <c r="F23" s="14"/>
      <c r="G23" s="14"/>
      <c r="H23" s="14"/>
      <c r="I23" s="14"/>
      <c r="J23" s="14"/>
      <c r="K23" s="14">
        <f t="shared" si="0"/>
        <v>0</v>
      </c>
      <c r="L23" s="14">
        <v>0</v>
      </c>
      <c r="M23" s="14">
        <v>0</v>
      </c>
      <c r="N23" s="14"/>
      <c r="O23" s="14">
        <v>0</v>
      </c>
      <c r="P23" s="14"/>
      <c r="Q23" s="14"/>
      <c r="R23" s="14">
        <f t="shared" si="1"/>
        <v>0</v>
      </c>
      <c r="S23" s="3">
        <f t="shared" si="2"/>
        <v>0</v>
      </c>
    </row>
    <row r="24" spans="1:19" ht="25.5">
      <c r="A24" s="15">
        <v>12354</v>
      </c>
      <c r="B24" s="16" t="s">
        <v>31</v>
      </c>
      <c r="C24" s="14">
        <v>0</v>
      </c>
      <c r="D24" s="14">
        <v>0</v>
      </c>
      <c r="E24" s="14"/>
      <c r="F24" s="14"/>
      <c r="G24" s="14"/>
      <c r="H24" s="14"/>
      <c r="I24" s="14"/>
      <c r="J24" s="14"/>
      <c r="K24" s="14">
        <f t="shared" si="0"/>
        <v>0</v>
      </c>
      <c r="L24" s="14">
        <v>0</v>
      </c>
      <c r="M24" s="14">
        <v>0</v>
      </c>
      <c r="N24" s="14"/>
      <c r="O24" s="14">
        <v>0</v>
      </c>
      <c r="P24" s="14"/>
      <c r="Q24" s="14"/>
      <c r="R24" s="14">
        <f t="shared" si="1"/>
        <v>0</v>
      </c>
      <c r="S24" s="3">
        <f t="shared" si="2"/>
        <v>0</v>
      </c>
    </row>
    <row r="25" spans="1:19" ht="25.5">
      <c r="A25" s="15">
        <v>12355</v>
      </c>
      <c r="B25" s="16" t="s">
        <v>32</v>
      </c>
      <c r="C25" s="14">
        <v>0</v>
      </c>
      <c r="D25" s="14">
        <v>0</v>
      </c>
      <c r="E25" s="14"/>
      <c r="F25" s="14"/>
      <c r="G25" s="14"/>
      <c r="H25" s="14"/>
      <c r="I25" s="14"/>
      <c r="J25" s="14"/>
      <c r="K25" s="14">
        <f t="shared" si="0"/>
        <v>0</v>
      </c>
      <c r="L25" s="14">
        <v>0</v>
      </c>
      <c r="M25" s="14">
        <v>0</v>
      </c>
      <c r="N25" s="14"/>
      <c r="O25" s="14">
        <v>0</v>
      </c>
      <c r="P25" s="14"/>
      <c r="Q25" s="14"/>
      <c r="R25" s="14">
        <f t="shared" si="1"/>
        <v>0</v>
      </c>
      <c r="S25" s="3">
        <f t="shared" si="2"/>
        <v>0</v>
      </c>
    </row>
    <row r="26" spans="1:19" ht="25.5">
      <c r="A26" s="15">
        <v>12356</v>
      </c>
      <c r="B26" s="16" t="s">
        <v>33</v>
      </c>
      <c r="C26" s="14">
        <v>0</v>
      </c>
      <c r="D26" s="14">
        <v>0</v>
      </c>
      <c r="E26" s="14"/>
      <c r="F26" s="14"/>
      <c r="G26" s="14"/>
      <c r="H26" s="14"/>
      <c r="I26" s="14"/>
      <c r="J26" s="14"/>
      <c r="K26" s="14">
        <f t="shared" si="0"/>
        <v>0</v>
      </c>
      <c r="L26" s="14">
        <v>0</v>
      </c>
      <c r="M26" s="14">
        <v>0</v>
      </c>
      <c r="N26" s="14"/>
      <c r="O26" s="14">
        <v>0</v>
      </c>
      <c r="P26" s="14"/>
      <c r="Q26" s="14"/>
      <c r="R26" s="14">
        <f t="shared" si="1"/>
        <v>0</v>
      </c>
      <c r="S26" s="3">
        <f t="shared" si="2"/>
        <v>0</v>
      </c>
    </row>
    <row r="27" spans="1:19" ht="25.5">
      <c r="A27" s="15">
        <v>12357</v>
      </c>
      <c r="B27" s="16" t="s">
        <v>34</v>
      </c>
      <c r="C27" s="17">
        <v>0</v>
      </c>
      <c r="D27" s="17">
        <v>0</v>
      </c>
      <c r="E27" s="14"/>
      <c r="F27" s="17"/>
      <c r="G27" s="17"/>
      <c r="H27" s="17"/>
      <c r="I27" s="17"/>
      <c r="J27" s="18"/>
      <c r="K27" s="14">
        <f t="shared" si="0"/>
        <v>0</v>
      </c>
      <c r="L27" s="17">
        <v>0</v>
      </c>
      <c r="M27" s="14">
        <v>0</v>
      </c>
      <c r="N27" s="17"/>
      <c r="O27" s="17">
        <v>0</v>
      </c>
      <c r="P27" s="17"/>
      <c r="Q27" s="18"/>
      <c r="R27" s="14">
        <f t="shared" si="1"/>
        <v>0</v>
      </c>
      <c r="S27" s="3">
        <f t="shared" si="2"/>
        <v>0</v>
      </c>
    </row>
    <row r="28" spans="1:19" ht="25.5">
      <c r="A28" s="15">
        <v>12359</v>
      </c>
      <c r="B28" s="16" t="s">
        <v>35</v>
      </c>
      <c r="C28" s="14">
        <v>0</v>
      </c>
      <c r="D28" s="14">
        <v>0</v>
      </c>
      <c r="E28" s="14"/>
      <c r="F28" s="14"/>
      <c r="G28" s="14"/>
      <c r="H28" s="14"/>
      <c r="I28" s="14"/>
      <c r="J28" s="14"/>
      <c r="K28" s="14">
        <f t="shared" si="0"/>
        <v>0</v>
      </c>
      <c r="L28" s="14">
        <v>0</v>
      </c>
      <c r="M28" s="14">
        <v>0</v>
      </c>
      <c r="N28" s="14"/>
      <c r="O28" s="14">
        <v>0</v>
      </c>
      <c r="P28" s="14"/>
      <c r="Q28" s="14"/>
      <c r="R28" s="14">
        <f t="shared" si="1"/>
        <v>0</v>
      </c>
      <c r="S28" s="3">
        <f t="shared" si="2"/>
        <v>0</v>
      </c>
    </row>
    <row r="29" spans="1:19">
      <c r="A29" s="10">
        <v>12360</v>
      </c>
      <c r="B29" s="13" t="s">
        <v>36</v>
      </c>
      <c r="C29" s="14">
        <v>0</v>
      </c>
      <c r="D29" s="14">
        <v>0</v>
      </c>
      <c r="E29" s="14"/>
      <c r="F29" s="14"/>
      <c r="G29" s="14"/>
      <c r="H29" s="14"/>
      <c r="I29" s="14"/>
      <c r="J29" s="14"/>
      <c r="K29" s="14">
        <f t="shared" si="0"/>
        <v>0</v>
      </c>
      <c r="L29" s="14">
        <v>0</v>
      </c>
      <c r="M29" s="14">
        <v>0</v>
      </c>
      <c r="N29" s="14"/>
      <c r="O29" s="14">
        <v>0</v>
      </c>
      <c r="P29" s="14"/>
      <c r="Q29" s="14"/>
      <c r="R29" s="14">
        <f t="shared" si="1"/>
        <v>0</v>
      </c>
      <c r="S29" s="3">
        <f t="shared" si="2"/>
        <v>0</v>
      </c>
    </row>
    <row r="30" spans="1:19">
      <c r="A30" s="15">
        <v>12361</v>
      </c>
      <c r="B30" s="16" t="s">
        <v>28</v>
      </c>
      <c r="C30" s="14">
        <v>0</v>
      </c>
      <c r="D30" s="14">
        <v>0</v>
      </c>
      <c r="E30" s="14"/>
      <c r="F30" s="14"/>
      <c r="G30" s="14"/>
      <c r="H30" s="14"/>
      <c r="I30" s="14"/>
      <c r="J30" s="14"/>
      <c r="K30" s="14">
        <f t="shared" si="0"/>
        <v>0</v>
      </c>
      <c r="L30" s="14">
        <v>0</v>
      </c>
      <c r="M30" s="14">
        <v>0</v>
      </c>
      <c r="N30" s="14"/>
      <c r="O30" s="14">
        <v>0</v>
      </c>
      <c r="P30" s="14"/>
      <c r="Q30" s="14"/>
      <c r="R30" s="14">
        <f t="shared" si="1"/>
        <v>0</v>
      </c>
      <c r="S30" s="3">
        <f t="shared" si="2"/>
        <v>0</v>
      </c>
    </row>
    <row r="31" spans="1:19">
      <c r="A31" s="15">
        <v>12362</v>
      </c>
      <c r="B31" s="16" t="s">
        <v>29</v>
      </c>
      <c r="C31" s="14">
        <v>0</v>
      </c>
      <c r="D31" s="14">
        <v>0</v>
      </c>
      <c r="E31" s="14"/>
      <c r="F31" s="14"/>
      <c r="G31" s="14"/>
      <c r="H31" s="14"/>
      <c r="I31" s="14"/>
      <c r="J31" s="14"/>
      <c r="K31" s="14">
        <f t="shared" si="0"/>
        <v>0</v>
      </c>
      <c r="L31" s="14">
        <v>0</v>
      </c>
      <c r="M31" s="14">
        <v>0</v>
      </c>
      <c r="N31" s="14"/>
      <c r="O31" s="14">
        <v>0</v>
      </c>
      <c r="P31" s="14"/>
      <c r="Q31" s="14"/>
      <c r="R31" s="14">
        <f t="shared" si="1"/>
        <v>0</v>
      </c>
      <c r="S31" s="3">
        <f t="shared" si="2"/>
        <v>0</v>
      </c>
    </row>
    <row r="32" spans="1:19" ht="38.25">
      <c r="A32" s="15">
        <v>12363</v>
      </c>
      <c r="B32" s="16" t="s">
        <v>30</v>
      </c>
      <c r="C32" s="14">
        <v>0</v>
      </c>
      <c r="D32" s="14">
        <v>0</v>
      </c>
      <c r="E32" s="14"/>
      <c r="F32" s="14"/>
      <c r="G32" s="14"/>
      <c r="H32" s="14"/>
      <c r="I32" s="14"/>
      <c r="J32" s="14"/>
      <c r="K32" s="14">
        <f t="shared" si="0"/>
        <v>0</v>
      </c>
      <c r="L32" s="14">
        <v>0</v>
      </c>
      <c r="M32" s="14">
        <v>0</v>
      </c>
      <c r="N32" s="14"/>
      <c r="O32" s="14">
        <v>0</v>
      </c>
      <c r="P32" s="14"/>
      <c r="Q32" s="14"/>
      <c r="R32" s="14">
        <f t="shared" si="1"/>
        <v>0</v>
      </c>
      <c r="S32" s="3">
        <f t="shared" si="2"/>
        <v>0</v>
      </c>
    </row>
    <row r="33" spans="1:19" ht="25.5">
      <c r="A33" s="15">
        <v>12364</v>
      </c>
      <c r="B33" s="16" t="s">
        <v>31</v>
      </c>
      <c r="C33" s="14">
        <v>0</v>
      </c>
      <c r="D33" s="14">
        <v>0</v>
      </c>
      <c r="E33" s="14"/>
      <c r="F33" s="14"/>
      <c r="G33" s="14"/>
      <c r="H33" s="14"/>
      <c r="I33" s="14"/>
      <c r="J33" s="14"/>
      <c r="K33" s="14">
        <f t="shared" si="0"/>
        <v>0</v>
      </c>
      <c r="L33" s="14">
        <v>0</v>
      </c>
      <c r="M33" s="14">
        <v>0</v>
      </c>
      <c r="N33" s="14"/>
      <c r="O33" s="14">
        <v>0</v>
      </c>
      <c r="P33" s="14"/>
      <c r="Q33" s="14"/>
      <c r="R33" s="14">
        <f t="shared" si="1"/>
        <v>0</v>
      </c>
      <c r="S33" s="3">
        <f t="shared" si="2"/>
        <v>0</v>
      </c>
    </row>
    <row r="34" spans="1:19" ht="25.5">
      <c r="A34" s="15">
        <v>12365</v>
      </c>
      <c r="B34" s="16" t="s">
        <v>32</v>
      </c>
      <c r="C34" s="14">
        <v>0</v>
      </c>
      <c r="D34" s="14">
        <v>0</v>
      </c>
      <c r="E34" s="14"/>
      <c r="F34" s="14"/>
      <c r="G34" s="14"/>
      <c r="H34" s="14"/>
      <c r="I34" s="14"/>
      <c r="J34" s="14"/>
      <c r="K34" s="14">
        <f t="shared" si="0"/>
        <v>0</v>
      </c>
      <c r="L34" s="14">
        <v>0</v>
      </c>
      <c r="M34" s="14">
        <v>0</v>
      </c>
      <c r="N34" s="14"/>
      <c r="O34" s="14">
        <v>0</v>
      </c>
      <c r="P34" s="14"/>
      <c r="Q34" s="14"/>
      <c r="R34" s="14">
        <f t="shared" si="1"/>
        <v>0</v>
      </c>
      <c r="S34" s="3">
        <f t="shared" si="2"/>
        <v>0</v>
      </c>
    </row>
    <row r="35" spans="1:19" ht="25.5">
      <c r="A35" s="15">
        <v>12366</v>
      </c>
      <c r="B35" s="16" t="s">
        <v>33</v>
      </c>
      <c r="C35" s="14">
        <v>0</v>
      </c>
      <c r="D35" s="14">
        <v>0</v>
      </c>
      <c r="E35" s="14"/>
      <c r="F35" s="14"/>
      <c r="G35" s="14"/>
      <c r="H35" s="14"/>
      <c r="I35" s="14"/>
      <c r="J35" s="14"/>
      <c r="K35" s="14">
        <f t="shared" si="0"/>
        <v>0</v>
      </c>
      <c r="L35" s="14">
        <v>0</v>
      </c>
      <c r="M35" s="14">
        <v>0</v>
      </c>
      <c r="N35" s="14"/>
      <c r="O35" s="14">
        <v>0</v>
      </c>
      <c r="P35" s="14"/>
      <c r="Q35" s="14"/>
      <c r="R35" s="14">
        <f t="shared" si="1"/>
        <v>0</v>
      </c>
      <c r="S35" s="3">
        <f t="shared" si="2"/>
        <v>0</v>
      </c>
    </row>
    <row r="36" spans="1:19" ht="25.5">
      <c r="A36" s="15">
        <v>12367</v>
      </c>
      <c r="B36" s="16" t="s">
        <v>34</v>
      </c>
      <c r="C36" s="14">
        <v>0</v>
      </c>
      <c r="D36" s="14">
        <v>0</v>
      </c>
      <c r="E36" s="14"/>
      <c r="F36" s="14"/>
      <c r="G36" s="14"/>
      <c r="H36" s="14"/>
      <c r="I36" s="14"/>
      <c r="J36" s="14"/>
      <c r="K36" s="14">
        <f t="shared" si="0"/>
        <v>0</v>
      </c>
      <c r="L36" s="14">
        <v>0</v>
      </c>
      <c r="M36" s="14">
        <v>0</v>
      </c>
      <c r="N36" s="14"/>
      <c r="O36" s="14">
        <v>0</v>
      </c>
      <c r="P36" s="14"/>
      <c r="Q36" s="14"/>
      <c r="R36" s="14">
        <f t="shared" si="1"/>
        <v>0</v>
      </c>
      <c r="S36" s="3">
        <f t="shared" si="2"/>
        <v>0</v>
      </c>
    </row>
    <row r="37" spans="1:19" ht="25.5">
      <c r="A37" s="15">
        <v>12369</v>
      </c>
      <c r="B37" s="16" t="s">
        <v>35</v>
      </c>
      <c r="C37" s="14">
        <v>0</v>
      </c>
      <c r="D37" s="14">
        <v>0</v>
      </c>
      <c r="E37" s="14"/>
      <c r="F37" s="14"/>
      <c r="G37" s="14"/>
      <c r="H37" s="14"/>
      <c r="I37" s="14"/>
      <c r="J37" s="14"/>
      <c r="K37" s="14">
        <f t="shared" si="0"/>
        <v>0</v>
      </c>
      <c r="L37" s="14">
        <v>0</v>
      </c>
      <c r="M37" s="14">
        <v>0</v>
      </c>
      <c r="N37" s="14"/>
      <c r="O37" s="14">
        <v>0</v>
      </c>
      <c r="P37" s="14"/>
      <c r="Q37" s="14"/>
      <c r="R37" s="14">
        <f t="shared" si="1"/>
        <v>0</v>
      </c>
      <c r="S37" s="3">
        <f t="shared" si="2"/>
        <v>0</v>
      </c>
    </row>
    <row r="38" spans="1:19">
      <c r="A38" s="10">
        <v>12390</v>
      </c>
      <c r="B38" s="13" t="s">
        <v>37</v>
      </c>
      <c r="C38" s="14">
        <v>0</v>
      </c>
      <c r="D38" s="14">
        <v>0</v>
      </c>
      <c r="E38" s="14"/>
      <c r="F38" s="14"/>
      <c r="G38" s="14"/>
      <c r="H38" s="14"/>
      <c r="I38" s="14"/>
      <c r="J38" s="14"/>
      <c r="K38" s="14">
        <f t="shared" si="0"/>
        <v>0</v>
      </c>
      <c r="L38" s="14">
        <v>0</v>
      </c>
      <c r="M38" s="14">
        <v>0</v>
      </c>
      <c r="N38" s="14"/>
      <c r="O38" s="14">
        <v>0</v>
      </c>
      <c r="P38" s="14"/>
      <c r="Q38" s="14"/>
      <c r="R38" s="14">
        <f t="shared" si="1"/>
        <v>0</v>
      </c>
      <c r="S38" s="3">
        <f>C38+K38-R38</f>
        <v>0</v>
      </c>
    </row>
    <row r="39" spans="1:19">
      <c r="A39" s="10"/>
      <c r="B39" s="13"/>
      <c r="C39" s="17">
        <f>SUM(C7:C38)</f>
        <v>92724490</v>
      </c>
      <c r="D39" s="17">
        <f t="shared" ref="D39:Q39" si="3">SUM(D7:D38)</f>
        <v>0</v>
      </c>
      <c r="E39" s="17">
        <f t="shared" si="3"/>
        <v>0</v>
      </c>
      <c r="F39" s="17">
        <f t="shared" si="3"/>
        <v>0</v>
      </c>
      <c r="G39" s="17">
        <f t="shared" si="3"/>
        <v>0</v>
      </c>
      <c r="H39" s="17">
        <f t="shared" si="3"/>
        <v>0</v>
      </c>
      <c r="I39" s="17">
        <f t="shared" si="3"/>
        <v>0</v>
      </c>
      <c r="J39" s="17">
        <f t="shared" si="3"/>
        <v>0</v>
      </c>
      <c r="K39" s="17">
        <f t="shared" si="3"/>
        <v>0</v>
      </c>
      <c r="L39" s="17">
        <f t="shared" si="3"/>
        <v>16480675.850000011</v>
      </c>
      <c r="M39" s="17">
        <f t="shared" si="3"/>
        <v>0</v>
      </c>
      <c r="N39" s="17">
        <f t="shared" si="3"/>
        <v>0</v>
      </c>
      <c r="O39" s="17">
        <f t="shared" si="3"/>
        <v>0</v>
      </c>
      <c r="P39" s="17">
        <f t="shared" si="3"/>
        <v>0</v>
      </c>
      <c r="Q39" s="17">
        <f t="shared" si="3"/>
        <v>0</v>
      </c>
      <c r="R39" s="17">
        <f t="shared" si="1"/>
        <v>16480675.850000011</v>
      </c>
      <c r="S39" s="17">
        <f>C39+K39-R39</f>
        <v>76243814.149999991</v>
      </c>
    </row>
    <row r="40" spans="1:19">
      <c r="A40" s="10">
        <v>12400</v>
      </c>
      <c r="B40" s="11" t="s">
        <v>101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>
      <c r="A41" s="15">
        <v>12410</v>
      </c>
      <c r="B41" s="16" t="s">
        <v>38</v>
      </c>
      <c r="C41" s="14">
        <v>0</v>
      </c>
      <c r="D41" s="14">
        <v>0</v>
      </c>
      <c r="E41" s="14"/>
      <c r="F41" s="14"/>
      <c r="G41" s="14"/>
      <c r="H41" s="14"/>
      <c r="I41" s="14"/>
      <c r="J41" s="14"/>
      <c r="K41" s="14">
        <f>D41+E41+F41+G41+H41+I41</f>
        <v>0</v>
      </c>
      <c r="L41" s="14">
        <v>0</v>
      </c>
      <c r="M41" s="14">
        <v>0</v>
      </c>
      <c r="N41" s="14"/>
      <c r="O41" s="14">
        <v>0</v>
      </c>
      <c r="P41" s="14"/>
      <c r="Q41" s="14"/>
      <c r="R41" s="14">
        <f>SUM(L41:Q41)</f>
        <v>0</v>
      </c>
      <c r="S41" s="3">
        <f t="shared" si="2"/>
        <v>0</v>
      </c>
    </row>
    <row r="42" spans="1:19">
      <c r="A42" s="15">
        <v>12411</v>
      </c>
      <c r="B42" s="16" t="s">
        <v>39</v>
      </c>
      <c r="C42" s="14">
        <v>3323957.41</v>
      </c>
      <c r="D42" s="14">
        <v>3400</v>
      </c>
      <c r="E42" s="14"/>
      <c r="F42" s="14"/>
      <c r="G42" s="14"/>
      <c r="H42" s="14"/>
      <c r="I42" s="14"/>
      <c r="J42" s="14"/>
      <c r="K42" s="14">
        <f t="shared" ref="K42:K83" si="4">D42+E42+F42+G42+H42+I42</f>
        <v>3400</v>
      </c>
      <c r="L42" s="14">
        <v>1344189.0199999996</v>
      </c>
      <c r="M42" s="14">
        <v>0</v>
      </c>
      <c r="N42" s="14"/>
      <c r="O42" s="14">
        <v>0</v>
      </c>
      <c r="P42" s="14"/>
      <c r="Q42" s="14"/>
      <c r="R42" s="14">
        <f t="shared" ref="R42:R83" si="5">SUM(L42:Q42)</f>
        <v>1344189.0199999996</v>
      </c>
      <c r="S42" s="3">
        <f t="shared" si="2"/>
        <v>1983168.3900000006</v>
      </c>
    </row>
    <row r="43" spans="1:19">
      <c r="A43" s="15">
        <v>12412</v>
      </c>
      <c r="B43" s="16" t="s">
        <v>40</v>
      </c>
      <c r="C43" s="14">
        <v>0</v>
      </c>
      <c r="D43" s="14">
        <v>0</v>
      </c>
      <c r="E43" s="14"/>
      <c r="F43" s="14"/>
      <c r="G43" s="14"/>
      <c r="H43" s="14"/>
      <c r="I43" s="14"/>
      <c r="J43" s="14"/>
      <c r="K43" s="14">
        <f t="shared" si="4"/>
        <v>0</v>
      </c>
      <c r="L43" s="14">
        <v>0</v>
      </c>
      <c r="M43" s="14">
        <v>0</v>
      </c>
      <c r="N43" s="14"/>
      <c r="O43" s="14">
        <v>0</v>
      </c>
      <c r="P43" s="14"/>
      <c r="Q43" s="14"/>
      <c r="R43" s="14">
        <f t="shared" si="5"/>
        <v>0</v>
      </c>
      <c r="S43" s="3">
        <f t="shared" si="2"/>
        <v>0</v>
      </c>
    </row>
    <row r="44" spans="1:19" ht="25.5">
      <c r="A44" s="15">
        <v>12413</v>
      </c>
      <c r="B44" s="16" t="s">
        <v>41</v>
      </c>
      <c r="C44" s="14">
        <v>27441017.32</v>
      </c>
      <c r="D44" s="14">
        <v>267340.56</v>
      </c>
      <c r="E44" s="14"/>
      <c r="F44" s="14"/>
      <c r="G44" s="14"/>
      <c r="H44" s="14"/>
      <c r="I44" s="14"/>
      <c r="J44" s="14"/>
      <c r="K44" s="14">
        <f t="shared" si="4"/>
        <v>267340.56</v>
      </c>
      <c r="L44" s="14">
        <v>22615627.410000008</v>
      </c>
      <c r="M44" s="14">
        <v>0</v>
      </c>
      <c r="N44" s="14"/>
      <c r="O44" s="14">
        <v>0</v>
      </c>
      <c r="P44" s="14"/>
      <c r="Q44" s="14"/>
      <c r="R44" s="14">
        <f t="shared" si="5"/>
        <v>22615627.410000008</v>
      </c>
      <c r="S44" s="3">
        <f t="shared" si="2"/>
        <v>5092730.4699999914</v>
      </c>
    </row>
    <row r="45" spans="1:19">
      <c r="A45" s="15">
        <v>12419</v>
      </c>
      <c r="B45" s="16" t="s">
        <v>42</v>
      </c>
      <c r="C45" s="14">
        <v>5216065.1400000006</v>
      </c>
      <c r="D45" s="14">
        <v>0</v>
      </c>
      <c r="E45" s="14"/>
      <c r="F45" s="14"/>
      <c r="G45" s="14"/>
      <c r="H45" s="14"/>
      <c r="I45" s="14"/>
      <c r="J45" s="14"/>
      <c r="K45" s="14">
        <f t="shared" si="4"/>
        <v>0</v>
      </c>
      <c r="L45" s="14">
        <v>1872607.3699999936</v>
      </c>
      <c r="M45" s="14">
        <v>0</v>
      </c>
      <c r="N45" s="14"/>
      <c r="O45" s="14">
        <v>0</v>
      </c>
      <c r="P45" s="14"/>
      <c r="Q45" s="14"/>
      <c r="R45" s="14">
        <f t="shared" si="5"/>
        <v>1872607.3699999936</v>
      </c>
      <c r="S45" s="3">
        <f t="shared" si="2"/>
        <v>3343457.770000007</v>
      </c>
    </row>
    <row r="46" spans="1:19">
      <c r="A46" s="15">
        <v>12420</v>
      </c>
      <c r="B46" s="16" t="s">
        <v>43</v>
      </c>
      <c r="C46" s="14">
        <v>0</v>
      </c>
      <c r="D46" s="14">
        <v>0</v>
      </c>
      <c r="E46" s="14"/>
      <c r="F46" s="14"/>
      <c r="G46" s="14"/>
      <c r="H46" s="14"/>
      <c r="I46" s="14"/>
      <c r="J46" s="14"/>
      <c r="K46" s="14">
        <f t="shared" si="4"/>
        <v>0</v>
      </c>
      <c r="L46" s="14">
        <v>0</v>
      </c>
      <c r="M46" s="14">
        <v>0</v>
      </c>
      <c r="N46" s="14"/>
      <c r="O46" s="14">
        <v>0</v>
      </c>
      <c r="P46" s="14"/>
      <c r="Q46" s="14"/>
      <c r="R46" s="14">
        <f t="shared" si="5"/>
        <v>0</v>
      </c>
      <c r="S46" s="3">
        <f t="shared" si="2"/>
        <v>0</v>
      </c>
    </row>
    <row r="47" spans="1:19">
      <c r="A47" s="15">
        <v>12421</v>
      </c>
      <c r="B47" s="16" t="s">
        <v>44</v>
      </c>
      <c r="C47" s="14">
        <v>5055196.2399999993</v>
      </c>
      <c r="D47" s="14">
        <v>0</v>
      </c>
      <c r="E47" s="14"/>
      <c r="F47" s="14"/>
      <c r="G47" s="14"/>
      <c r="H47" s="14"/>
      <c r="I47" s="14"/>
      <c r="J47" s="14"/>
      <c r="K47" s="14">
        <f t="shared" si="4"/>
        <v>0</v>
      </c>
      <c r="L47" s="14">
        <v>3923676.4299999992</v>
      </c>
      <c r="M47" s="14">
        <v>0</v>
      </c>
      <c r="N47" s="14"/>
      <c r="O47" s="14">
        <v>0</v>
      </c>
      <c r="P47" s="14"/>
      <c r="Q47" s="14"/>
      <c r="R47" s="14">
        <f t="shared" si="5"/>
        <v>3923676.4299999992</v>
      </c>
      <c r="S47" s="3">
        <f t="shared" si="2"/>
        <v>1131519.81</v>
      </c>
    </row>
    <row r="48" spans="1:19">
      <c r="A48" s="15">
        <v>12422</v>
      </c>
      <c r="B48" s="16" t="s">
        <v>45</v>
      </c>
      <c r="C48" s="14">
        <v>0</v>
      </c>
      <c r="D48" s="14">
        <v>0</v>
      </c>
      <c r="E48" s="14"/>
      <c r="F48" s="14"/>
      <c r="G48" s="14"/>
      <c r="H48" s="14"/>
      <c r="I48" s="14"/>
      <c r="J48" s="14"/>
      <c r="K48" s="14">
        <f t="shared" si="4"/>
        <v>0</v>
      </c>
      <c r="L48" s="14">
        <v>0</v>
      </c>
      <c r="M48" s="14">
        <v>0</v>
      </c>
      <c r="N48" s="14"/>
      <c r="O48" s="14">
        <v>0</v>
      </c>
      <c r="P48" s="14"/>
      <c r="Q48" s="14"/>
      <c r="R48" s="14">
        <f t="shared" si="5"/>
        <v>0</v>
      </c>
      <c r="S48" s="3">
        <f t="shared" si="2"/>
        <v>0</v>
      </c>
    </row>
    <row r="49" spans="1:19">
      <c r="A49" s="15">
        <v>12423</v>
      </c>
      <c r="B49" s="16" t="s">
        <v>46</v>
      </c>
      <c r="C49" s="14">
        <v>288115.16000000003</v>
      </c>
      <c r="D49" s="14">
        <v>0</v>
      </c>
      <c r="E49" s="14"/>
      <c r="F49" s="14"/>
      <c r="G49" s="14"/>
      <c r="H49" s="14"/>
      <c r="I49" s="14"/>
      <c r="J49" s="14"/>
      <c r="K49" s="14">
        <f t="shared" si="4"/>
        <v>0</v>
      </c>
      <c r="L49" s="14">
        <v>207318.38</v>
      </c>
      <c r="M49" s="14">
        <v>0</v>
      </c>
      <c r="N49" s="14"/>
      <c r="O49" s="14">
        <v>0</v>
      </c>
      <c r="P49" s="14"/>
      <c r="Q49" s="14"/>
      <c r="R49" s="14">
        <f t="shared" si="5"/>
        <v>207318.38</v>
      </c>
      <c r="S49" s="3">
        <f t="shared" si="2"/>
        <v>80796.780000000028</v>
      </c>
    </row>
    <row r="50" spans="1:19">
      <c r="A50" s="15">
        <v>12429</v>
      </c>
      <c r="B50" s="16" t="s">
        <v>47</v>
      </c>
      <c r="C50" s="14">
        <v>62723902.310000002</v>
      </c>
      <c r="D50" s="14">
        <v>60174.79</v>
      </c>
      <c r="E50" s="14"/>
      <c r="F50" s="14"/>
      <c r="G50" s="14"/>
      <c r="H50" s="14"/>
      <c r="I50" s="14"/>
      <c r="J50" s="14"/>
      <c r="K50" s="14">
        <f>D50+E50+F50+G50+H50+I50</f>
        <v>60174.79</v>
      </c>
      <c r="L50" s="14">
        <v>39992332.079999708</v>
      </c>
      <c r="M50" s="14">
        <v>317219.13</v>
      </c>
      <c r="N50" s="14"/>
      <c r="O50" s="14">
        <v>0</v>
      </c>
      <c r="P50" s="14"/>
      <c r="Q50" s="14"/>
      <c r="R50" s="14">
        <f t="shared" si="5"/>
        <v>40309551.20999971</v>
      </c>
      <c r="S50" s="3">
        <f t="shared" si="2"/>
        <v>22474525.890000291</v>
      </c>
    </row>
    <row r="51" spans="1:19">
      <c r="A51" s="15">
        <v>12430</v>
      </c>
      <c r="B51" s="16" t="s">
        <v>48</v>
      </c>
      <c r="C51" s="14">
        <v>0</v>
      </c>
      <c r="D51" s="14">
        <v>0</v>
      </c>
      <c r="E51" s="14"/>
      <c r="F51" s="14"/>
      <c r="G51" s="14"/>
      <c r="H51" s="14"/>
      <c r="I51" s="14"/>
      <c r="J51" s="14"/>
      <c r="K51" s="14">
        <f t="shared" si="4"/>
        <v>0</v>
      </c>
      <c r="L51" s="14">
        <v>0</v>
      </c>
      <c r="M51" s="14">
        <v>0</v>
      </c>
      <c r="N51" s="14"/>
      <c r="O51" s="14">
        <v>0</v>
      </c>
      <c r="P51" s="14"/>
      <c r="Q51" s="14"/>
      <c r="R51" s="14">
        <f t="shared" si="5"/>
        <v>0</v>
      </c>
      <c r="S51" s="3">
        <f t="shared" si="2"/>
        <v>0</v>
      </c>
    </row>
    <row r="52" spans="1:19">
      <c r="A52" s="15">
        <v>12431</v>
      </c>
      <c r="B52" s="16" t="s">
        <v>49</v>
      </c>
      <c r="C52" s="14">
        <v>23600</v>
      </c>
      <c r="D52" s="14">
        <v>0</v>
      </c>
      <c r="E52" s="14"/>
      <c r="F52" s="14"/>
      <c r="G52" s="14"/>
      <c r="H52" s="14"/>
      <c r="I52" s="14"/>
      <c r="J52" s="14"/>
      <c r="K52" s="14">
        <f t="shared" si="4"/>
        <v>0</v>
      </c>
      <c r="L52" s="14">
        <v>23600</v>
      </c>
      <c r="M52" s="14">
        <v>0</v>
      </c>
      <c r="N52" s="14"/>
      <c r="O52" s="14">
        <v>0</v>
      </c>
      <c r="P52" s="14"/>
      <c r="Q52" s="14"/>
      <c r="R52" s="14">
        <f t="shared" si="5"/>
        <v>23600</v>
      </c>
      <c r="S52" s="3">
        <f t="shared" si="2"/>
        <v>0</v>
      </c>
    </row>
    <row r="53" spans="1:19">
      <c r="A53" s="15">
        <v>12432</v>
      </c>
      <c r="B53" s="16" t="s">
        <v>50</v>
      </c>
      <c r="C53" s="14">
        <v>4044</v>
      </c>
      <c r="D53" s="14">
        <v>0</v>
      </c>
      <c r="E53" s="14"/>
      <c r="F53" s="14"/>
      <c r="G53" s="14"/>
      <c r="H53" s="14"/>
      <c r="I53" s="14"/>
      <c r="J53" s="14"/>
      <c r="K53" s="14">
        <f t="shared" si="4"/>
        <v>0</v>
      </c>
      <c r="L53" s="14">
        <v>2224.1999999999998</v>
      </c>
      <c r="M53" s="14">
        <v>0</v>
      </c>
      <c r="N53" s="14"/>
      <c r="O53" s="14">
        <v>0</v>
      </c>
      <c r="P53" s="14"/>
      <c r="Q53" s="14"/>
      <c r="R53" s="14">
        <f t="shared" si="5"/>
        <v>2224.1999999999998</v>
      </c>
      <c r="S53" s="3">
        <f t="shared" si="2"/>
        <v>1819.8000000000002</v>
      </c>
    </row>
    <row r="54" spans="1:19">
      <c r="A54" s="15">
        <v>12440</v>
      </c>
      <c r="B54" s="16" t="s">
        <v>51</v>
      </c>
      <c r="C54" s="14">
        <v>0</v>
      </c>
      <c r="D54" s="14">
        <v>0</v>
      </c>
      <c r="E54" s="14"/>
      <c r="F54" s="14"/>
      <c r="G54" s="14"/>
      <c r="H54" s="14"/>
      <c r="I54" s="14"/>
      <c r="J54" s="14"/>
      <c r="K54" s="14">
        <f t="shared" si="4"/>
        <v>0</v>
      </c>
      <c r="L54" s="14">
        <v>0</v>
      </c>
      <c r="M54" s="14">
        <v>0</v>
      </c>
      <c r="N54" s="14"/>
      <c r="O54" s="14">
        <v>0</v>
      </c>
      <c r="P54" s="14"/>
      <c r="Q54" s="14"/>
      <c r="R54" s="14">
        <f t="shared" si="5"/>
        <v>0</v>
      </c>
      <c r="S54" s="3">
        <f t="shared" si="2"/>
        <v>0</v>
      </c>
    </row>
    <row r="55" spans="1:19">
      <c r="A55" s="15">
        <v>12441</v>
      </c>
      <c r="B55" s="16" t="s">
        <v>52</v>
      </c>
      <c r="C55" s="14">
        <v>5238519.63</v>
      </c>
      <c r="D55" s="14">
        <v>0</v>
      </c>
      <c r="E55" s="14"/>
      <c r="F55" s="14"/>
      <c r="G55" s="14"/>
      <c r="H55" s="14"/>
      <c r="I55" s="14"/>
      <c r="J55" s="14"/>
      <c r="K55" s="14">
        <f t="shared" si="4"/>
        <v>0</v>
      </c>
      <c r="L55" s="14">
        <v>4448701.95</v>
      </c>
      <c r="M55" s="14">
        <v>0</v>
      </c>
      <c r="N55" s="14"/>
      <c r="O55" s="14">
        <v>215000</v>
      </c>
      <c r="P55" s="14"/>
      <c r="Q55" s="14"/>
      <c r="R55" s="14">
        <f t="shared" si="5"/>
        <v>4663701.95</v>
      </c>
      <c r="S55" s="3">
        <f t="shared" si="2"/>
        <v>574817.6799999997</v>
      </c>
    </row>
    <row r="56" spans="1:19">
      <c r="A56" s="15">
        <v>12442</v>
      </c>
      <c r="B56" s="16" t="s">
        <v>53</v>
      </c>
      <c r="C56" s="14">
        <v>0</v>
      </c>
      <c r="D56" s="14">
        <v>0</v>
      </c>
      <c r="E56" s="14"/>
      <c r="F56" s="14"/>
      <c r="G56" s="14"/>
      <c r="H56" s="14"/>
      <c r="I56" s="14"/>
      <c r="J56" s="14"/>
      <c r="K56" s="14">
        <f t="shared" si="4"/>
        <v>0</v>
      </c>
      <c r="L56" s="14">
        <v>0</v>
      </c>
      <c r="M56" s="14">
        <v>0</v>
      </c>
      <c r="N56" s="14"/>
      <c r="O56" s="14">
        <v>0</v>
      </c>
      <c r="P56" s="14"/>
      <c r="Q56" s="14"/>
      <c r="R56" s="14">
        <f t="shared" si="5"/>
        <v>0</v>
      </c>
      <c r="S56" s="3">
        <f t="shared" si="2"/>
        <v>0</v>
      </c>
    </row>
    <row r="57" spans="1:19">
      <c r="A57" s="15">
        <v>12443</v>
      </c>
      <c r="B57" s="16" t="s">
        <v>54</v>
      </c>
      <c r="C57" s="14">
        <v>0</v>
      </c>
      <c r="D57" s="14">
        <v>0</v>
      </c>
      <c r="E57" s="14"/>
      <c r="F57" s="14"/>
      <c r="G57" s="14"/>
      <c r="H57" s="14"/>
      <c r="I57" s="14"/>
      <c r="J57" s="14"/>
      <c r="K57" s="14">
        <f t="shared" si="4"/>
        <v>0</v>
      </c>
      <c r="L57" s="14">
        <v>0</v>
      </c>
      <c r="M57" s="14">
        <v>0</v>
      </c>
      <c r="N57" s="14"/>
      <c r="O57" s="14">
        <v>0</v>
      </c>
      <c r="P57" s="14"/>
      <c r="Q57" s="14"/>
      <c r="R57" s="14">
        <f t="shared" si="5"/>
        <v>0</v>
      </c>
      <c r="S57" s="3">
        <f t="shared" si="2"/>
        <v>0</v>
      </c>
    </row>
    <row r="58" spans="1:19">
      <c r="A58" s="15">
        <v>12444</v>
      </c>
      <c r="B58" s="16" t="s">
        <v>55</v>
      </c>
      <c r="C58" s="14">
        <v>0</v>
      </c>
      <c r="D58" s="14">
        <v>0</v>
      </c>
      <c r="E58" s="14"/>
      <c r="F58" s="14"/>
      <c r="G58" s="14"/>
      <c r="H58" s="14"/>
      <c r="I58" s="14"/>
      <c r="J58" s="14"/>
      <c r="K58" s="14">
        <f t="shared" si="4"/>
        <v>0</v>
      </c>
      <c r="L58" s="14">
        <v>0</v>
      </c>
      <c r="M58" s="14">
        <v>0</v>
      </c>
      <c r="N58" s="14"/>
      <c r="O58" s="14">
        <v>0</v>
      </c>
      <c r="P58" s="14"/>
      <c r="Q58" s="14"/>
      <c r="R58" s="14">
        <f t="shared" si="5"/>
        <v>0</v>
      </c>
      <c r="S58" s="3">
        <f t="shared" si="2"/>
        <v>0</v>
      </c>
    </row>
    <row r="59" spans="1:19">
      <c r="A59" s="15">
        <v>12445</v>
      </c>
      <c r="B59" s="16" t="s">
        <v>56</v>
      </c>
      <c r="C59" s="14">
        <v>0</v>
      </c>
      <c r="D59" s="14">
        <v>0</v>
      </c>
      <c r="E59" s="14"/>
      <c r="F59" s="14"/>
      <c r="G59" s="14"/>
      <c r="H59" s="14"/>
      <c r="I59" s="14"/>
      <c r="J59" s="14"/>
      <c r="K59" s="14">
        <f t="shared" si="4"/>
        <v>0</v>
      </c>
      <c r="L59" s="14">
        <v>0</v>
      </c>
      <c r="M59" s="14">
        <v>0</v>
      </c>
      <c r="N59" s="14"/>
      <c r="O59" s="14">
        <v>0</v>
      </c>
      <c r="P59" s="14"/>
      <c r="Q59" s="14"/>
      <c r="R59" s="14">
        <f t="shared" si="5"/>
        <v>0</v>
      </c>
      <c r="S59" s="3">
        <f t="shared" si="2"/>
        <v>0</v>
      </c>
    </row>
    <row r="60" spans="1:19">
      <c r="A60" s="15">
        <v>12449</v>
      </c>
      <c r="B60" s="16" t="s">
        <v>57</v>
      </c>
      <c r="C60" s="14">
        <v>0</v>
      </c>
      <c r="D60" s="14">
        <v>0</v>
      </c>
      <c r="E60" s="14"/>
      <c r="F60" s="14"/>
      <c r="G60" s="14"/>
      <c r="H60" s="14"/>
      <c r="I60" s="14"/>
      <c r="J60" s="14"/>
      <c r="K60" s="14">
        <f t="shared" si="4"/>
        <v>0</v>
      </c>
      <c r="L60" s="14">
        <v>0</v>
      </c>
      <c r="M60" s="14">
        <v>0</v>
      </c>
      <c r="N60" s="14"/>
      <c r="O60" s="14">
        <v>0</v>
      </c>
      <c r="P60" s="14"/>
      <c r="Q60" s="14"/>
      <c r="R60" s="14">
        <f t="shared" si="5"/>
        <v>0</v>
      </c>
      <c r="S60" s="3">
        <f t="shared" si="2"/>
        <v>0</v>
      </c>
    </row>
    <row r="61" spans="1:19">
      <c r="A61" s="15">
        <v>12450</v>
      </c>
      <c r="B61" s="16" t="s">
        <v>58</v>
      </c>
      <c r="C61" s="14">
        <v>0</v>
      </c>
      <c r="D61" s="14">
        <v>0</v>
      </c>
      <c r="E61" s="14"/>
      <c r="F61" s="14"/>
      <c r="G61" s="14"/>
      <c r="H61" s="14"/>
      <c r="I61" s="14"/>
      <c r="J61" s="14"/>
      <c r="K61" s="14">
        <f t="shared" si="4"/>
        <v>0</v>
      </c>
      <c r="L61" s="14">
        <v>0</v>
      </c>
      <c r="M61" s="14">
        <v>0</v>
      </c>
      <c r="N61" s="14"/>
      <c r="O61" s="14">
        <v>0</v>
      </c>
      <c r="P61" s="14"/>
      <c r="Q61" s="14"/>
      <c r="R61" s="14">
        <f t="shared" si="5"/>
        <v>0</v>
      </c>
      <c r="S61" s="3">
        <f t="shared" si="2"/>
        <v>0</v>
      </c>
    </row>
    <row r="62" spans="1:19">
      <c r="A62" s="15">
        <v>12460</v>
      </c>
      <c r="B62" s="16" t="s">
        <v>59</v>
      </c>
      <c r="C62" s="14">
        <v>0</v>
      </c>
      <c r="D62" s="14">
        <v>0</v>
      </c>
      <c r="E62" s="14"/>
      <c r="F62" s="14"/>
      <c r="G62" s="14"/>
      <c r="H62" s="14"/>
      <c r="I62" s="14"/>
      <c r="J62" s="14"/>
      <c r="K62" s="14">
        <f t="shared" si="4"/>
        <v>0</v>
      </c>
      <c r="L62" s="14">
        <v>0</v>
      </c>
      <c r="M62" s="14">
        <v>0</v>
      </c>
      <c r="N62" s="14"/>
      <c r="O62" s="14">
        <v>0</v>
      </c>
      <c r="P62" s="14"/>
      <c r="Q62" s="14"/>
      <c r="R62" s="14">
        <f t="shared" si="5"/>
        <v>0</v>
      </c>
      <c r="S62" s="3">
        <f t="shared" si="2"/>
        <v>0</v>
      </c>
    </row>
    <row r="63" spans="1:19">
      <c r="A63" s="15">
        <v>12461</v>
      </c>
      <c r="B63" s="16" t="s">
        <v>60</v>
      </c>
      <c r="C63" s="14">
        <v>0</v>
      </c>
      <c r="D63" s="14">
        <v>0</v>
      </c>
      <c r="E63" s="14"/>
      <c r="F63" s="14"/>
      <c r="G63" s="14"/>
      <c r="H63" s="14"/>
      <c r="I63" s="14"/>
      <c r="J63" s="14"/>
      <c r="K63" s="14">
        <f t="shared" si="4"/>
        <v>0</v>
      </c>
      <c r="L63" s="14">
        <v>0</v>
      </c>
      <c r="M63" s="14">
        <v>0</v>
      </c>
      <c r="N63" s="14"/>
      <c r="O63" s="14">
        <v>0</v>
      </c>
      <c r="P63" s="14"/>
      <c r="Q63" s="14"/>
      <c r="R63" s="14">
        <f t="shared" si="5"/>
        <v>0</v>
      </c>
      <c r="S63" s="3">
        <f t="shared" si="2"/>
        <v>0</v>
      </c>
    </row>
    <row r="64" spans="1:19">
      <c r="A64" s="15">
        <v>12462</v>
      </c>
      <c r="B64" s="16" t="s">
        <v>61</v>
      </c>
      <c r="C64" s="14">
        <v>1532073.77</v>
      </c>
      <c r="D64" s="14">
        <v>0</v>
      </c>
      <c r="E64" s="14"/>
      <c r="F64" s="14"/>
      <c r="G64" s="14"/>
      <c r="H64" s="14"/>
      <c r="I64" s="14"/>
      <c r="J64" s="14"/>
      <c r="K64" s="14">
        <f t="shared" si="4"/>
        <v>0</v>
      </c>
      <c r="L64" s="14">
        <v>273123.40000000008</v>
      </c>
      <c r="M64" s="14">
        <v>0</v>
      </c>
      <c r="N64" s="14"/>
      <c r="O64" s="14">
        <v>0</v>
      </c>
      <c r="P64" s="14"/>
      <c r="Q64" s="14"/>
      <c r="R64" s="14">
        <f t="shared" si="5"/>
        <v>273123.40000000008</v>
      </c>
      <c r="S64" s="3">
        <f t="shared" si="2"/>
        <v>1258950.3699999999</v>
      </c>
    </row>
    <row r="65" spans="1:19">
      <c r="A65" s="15">
        <v>12463</v>
      </c>
      <c r="B65" s="16" t="s">
        <v>62</v>
      </c>
      <c r="C65" s="14">
        <v>0</v>
      </c>
      <c r="D65" s="14">
        <v>0</v>
      </c>
      <c r="E65" s="14"/>
      <c r="F65" s="14"/>
      <c r="G65" s="14"/>
      <c r="H65" s="14"/>
      <c r="I65" s="14"/>
      <c r="J65" s="14"/>
      <c r="K65" s="14">
        <f t="shared" si="4"/>
        <v>0</v>
      </c>
      <c r="L65" s="14">
        <v>0</v>
      </c>
      <c r="M65" s="14">
        <v>0</v>
      </c>
      <c r="N65" s="14"/>
      <c r="O65" s="14">
        <v>0</v>
      </c>
      <c r="P65" s="14"/>
      <c r="Q65" s="14"/>
      <c r="R65" s="14">
        <f t="shared" si="5"/>
        <v>0</v>
      </c>
      <c r="S65" s="3">
        <f t="shared" si="2"/>
        <v>0</v>
      </c>
    </row>
    <row r="66" spans="1:19" ht="25.5">
      <c r="A66" s="15">
        <v>12464</v>
      </c>
      <c r="B66" s="16" t="s">
        <v>63</v>
      </c>
      <c r="C66" s="14">
        <v>0</v>
      </c>
      <c r="D66" s="14">
        <v>0</v>
      </c>
      <c r="E66" s="14"/>
      <c r="F66" s="14"/>
      <c r="G66" s="14"/>
      <c r="H66" s="14"/>
      <c r="I66" s="14"/>
      <c r="J66" s="14"/>
      <c r="K66" s="14">
        <f t="shared" si="4"/>
        <v>0</v>
      </c>
      <c r="L66" s="14">
        <v>0</v>
      </c>
      <c r="M66" s="14">
        <v>0</v>
      </c>
      <c r="N66" s="14"/>
      <c r="O66" s="14">
        <v>0</v>
      </c>
      <c r="P66" s="14"/>
      <c r="Q66" s="14"/>
      <c r="R66" s="14">
        <f t="shared" si="5"/>
        <v>0</v>
      </c>
      <c r="S66" s="3">
        <f t="shared" si="2"/>
        <v>0</v>
      </c>
    </row>
    <row r="67" spans="1:19">
      <c r="A67" s="15">
        <v>12465</v>
      </c>
      <c r="B67" s="16" t="s">
        <v>64</v>
      </c>
      <c r="C67" s="14">
        <f>2435927.54+0.05</f>
        <v>2435927.59</v>
      </c>
      <c r="D67" s="14">
        <v>199844.8</v>
      </c>
      <c r="E67" s="14"/>
      <c r="F67" s="14"/>
      <c r="G67" s="14"/>
      <c r="H67" s="14"/>
      <c r="I67" s="14"/>
      <c r="J67" s="14"/>
      <c r="K67" s="14">
        <f t="shared" si="4"/>
        <v>199844.8</v>
      </c>
      <c r="L67" s="14">
        <v>1045164.9399999992</v>
      </c>
      <c r="M67" s="14">
        <v>0</v>
      </c>
      <c r="N67" s="14"/>
      <c r="O67" s="14">
        <v>0</v>
      </c>
      <c r="P67" s="14"/>
      <c r="Q67" s="14"/>
      <c r="R67" s="14">
        <f t="shared" si="5"/>
        <v>1045164.9399999992</v>
      </c>
      <c r="S67" s="3">
        <f t="shared" si="2"/>
        <v>1590607.4500000004</v>
      </c>
    </row>
    <row r="68" spans="1:19" ht="25.5">
      <c r="A68" s="15">
        <v>12466</v>
      </c>
      <c r="B68" s="16" t="s">
        <v>65</v>
      </c>
      <c r="C68" s="14">
        <v>2795399.01</v>
      </c>
      <c r="D68" s="14">
        <v>0</v>
      </c>
      <c r="E68" s="14"/>
      <c r="F68" s="14"/>
      <c r="G68" s="14"/>
      <c r="H68" s="14"/>
      <c r="I68" s="14"/>
      <c r="J68" s="14"/>
      <c r="K68" s="14">
        <f t="shared" si="4"/>
        <v>0</v>
      </c>
      <c r="L68" s="14">
        <v>1115171.8999999957</v>
      </c>
      <c r="M68" s="14">
        <v>0</v>
      </c>
      <c r="N68" s="14"/>
      <c r="O68" s="14">
        <v>0</v>
      </c>
      <c r="P68" s="14"/>
      <c r="Q68" s="14"/>
      <c r="R68" s="14">
        <f t="shared" si="5"/>
        <v>1115171.8999999957</v>
      </c>
      <c r="S68" s="3">
        <f t="shared" si="2"/>
        <v>1680227.1100000041</v>
      </c>
    </row>
    <row r="69" spans="1:19">
      <c r="A69" s="15">
        <v>12467</v>
      </c>
      <c r="B69" s="16" t="s">
        <v>66</v>
      </c>
      <c r="C69" s="14">
        <v>8169059.4199999999</v>
      </c>
      <c r="D69" s="14">
        <v>0</v>
      </c>
      <c r="E69" s="14"/>
      <c r="F69" s="14"/>
      <c r="G69" s="14"/>
      <c r="H69" s="14"/>
      <c r="I69" s="14"/>
      <c r="J69" s="14"/>
      <c r="K69" s="14">
        <f t="shared" si="4"/>
        <v>0</v>
      </c>
      <c r="L69" s="14">
        <v>2954941.41</v>
      </c>
      <c r="M69" s="14">
        <v>0</v>
      </c>
      <c r="N69" s="14"/>
      <c r="O69" s="14">
        <v>0</v>
      </c>
      <c r="P69" s="14"/>
      <c r="Q69" s="14"/>
      <c r="R69" s="14">
        <f t="shared" si="5"/>
        <v>2954941.41</v>
      </c>
      <c r="S69" s="3">
        <f t="shared" si="2"/>
        <v>5214118.01</v>
      </c>
    </row>
    <row r="70" spans="1:19">
      <c r="A70" s="15">
        <v>12469</v>
      </c>
      <c r="B70" s="16" t="s">
        <v>67</v>
      </c>
      <c r="C70" s="14">
        <v>0</v>
      </c>
      <c r="D70" s="14">
        <v>0</v>
      </c>
      <c r="E70" s="14"/>
      <c r="F70" s="14"/>
      <c r="G70" s="14"/>
      <c r="H70" s="14"/>
      <c r="I70" s="14"/>
      <c r="J70" s="14"/>
      <c r="K70" s="14">
        <f t="shared" si="4"/>
        <v>0</v>
      </c>
      <c r="L70" s="14">
        <v>0</v>
      </c>
      <c r="M70" s="14">
        <v>0</v>
      </c>
      <c r="N70" s="14"/>
      <c r="O70" s="14">
        <v>0</v>
      </c>
      <c r="P70" s="14"/>
      <c r="Q70" s="14"/>
      <c r="R70" s="14">
        <f t="shared" si="5"/>
        <v>0</v>
      </c>
      <c r="S70" s="3">
        <f t="shared" si="2"/>
        <v>0</v>
      </c>
    </row>
    <row r="71" spans="1:19">
      <c r="A71" s="15">
        <v>12470</v>
      </c>
      <c r="B71" s="16" t="s">
        <v>68</v>
      </c>
      <c r="C71" s="17">
        <v>0</v>
      </c>
      <c r="D71" s="17">
        <v>0</v>
      </c>
      <c r="E71" s="14"/>
      <c r="F71" s="14"/>
      <c r="G71" s="17"/>
      <c r="H71" s="17"/>
      <c r="I71" s="17"/>
      <c r="J71" s="17"/>
      <c r="K71" s="14">
        <f t="shared" si="4"/>
        <v>0</v>
      </c>
      <c r="L71" s="17">
        <v>0</v>
      </c>
      <c r="M71" s="14">
        <v>0</v>
      </c>
      <c r="N71" s="17"/>
      <c r="O71" s="14">
        <v>0</v>
      </c>
      <c r="P71" s="17"/>
      <c r="Q71" s="17"/>
      <c r="R71" s="14">
        <f t="shared" si="5"/>
        <v>0</v>
      </c>
      <c r="S71" s="3">
        <f t="shared" si="2"/>
        <v>0</v>
      </c>
    </row>
    <row r="72" spans="1:19">
      <c r="A72" s="15">
        <v>12471</v>
      </c>
      <c r="B72" s="16" t="s">
        <v>69</v>
      </c>
      <c r="C72" s="14">
        <v>0</v>
      </c>
      <c r="D72" s="14">
        <v>0</v>
      </c>
      <c r="E72" s="14"/>
      <c r="F72" s="14"/>
      <c r="G72" s="14"/>
      <c r="H72" s="14"/>
      <c r="I72" s="14"/>
      <c r="J72" s="14"/>
      <c r="K72" s="14">
        <f t="shared" si="4"/>
        <v>0</v>
      </c>
      <c r="L72" s="14">
        <v>0</v>
      </c>
      <c r="M72" s="14">
        <v>0</v>
      </c>
      <c r="N72" s="14"/>
      <c r="O72" s="14">
        <v>0</v>
      </c>
      <c r="P72" s="14"/>
      <c r="Q72" s="14"/>
      <c r="R72" s="14">
        <f t="shared" si="5"/>
        <v>0</v>
      </c>
      <c r="S72" s="3">
        <f t="shared" si="2"/>
        <v>0</v>
      </c>
    </row>
    <row r="73" spans="1:19">
      <c r="A73" s="15">
        <v>12472</v>
      </c>
      <c r="B73" s="16" t="s">
        <v>70</v>
      </c>
      <c r="C73" s="17">
        <v>0</v>
      </c>
      <c r="D73" s="17">
        <v>0</v>
      </c>
      <c r="E73" s="14"/>
      <c r="F73" s="14"/>
      <c r="G73" s="17"/>
      <c r="H73" s="17"/>
      <c r="I73" s="17"/>
      <c r="J73" s="17"/>
      <c r="K73" s="14">
        <f t="shared" si="4"/>
        <v>0</v>
      </c>
      <c r="L73" s="17">
        <v>0</v>
      </c>
      <c r="M73" s="14">
        <v>0</v>
      </c>
      <c r="N73" s="17"/>
      <c r="O73" s="14">
        <v>0</v>
      </c>
      <c r="P73" s="17"/>
      <c r="Q73" s="17"/>
      <c r="R73" s="14">
        <f t="shared" si="5"/>
        <v>0</v>
      </c>
      <c r="S73" s="3">
        <f t="shared" ref="S73:S97" si="6">C73+K73-R73</f>
        <v>0</v>
      </c>
    </row>
    <row r="74" spans="1:19">
      <c r="A74" s="15">
        <v>12480</v>
      </c>
      <c r="B74" s="16" t="s">
        <v>71</v>
      </c>
      <c r="C74" s="17">
        <v>0</v>
      </c>
      <c r="D74" s="17">
        <v>0</v>
      </c>
      <c r="E74" s="14"/>
      <c r="F74" s="14"/>
      <c r="G74" s="17"/>
      <c r="H74" s="17"/>
      <c r="I74" s="17"/>
      <c r="J74" s="17"/>
      <c r="K74" s="14">
        <f t="shared" si="4"/>
        <v>0</v>
      </c>
      <c r="L74" s="17">
        <v>0</v>
      </c>
      <c r="M74" s="14">
        <v>0</v>
      </c>
      <c r="N74" s="17"/>
      <c r="O74" s="14">
        <v>0</v>
      </c>
      <c r="P74" s="17"/>
      <c r="Q74" s="17"/>
      <c r="R74" s="14">
        <f t="shared" si="5"/>
        <v>0</v>
      </c>
      <c r="S74" s="3">
        <f t="shared" si="6"/>
        <v>0</v>
      </c>
    </row>
    <row r="75" spans="1:19" s="4" customFormat="1">
      <c r="A75" s="15">
        <v>12481</v>
      </c>
      <c r="B75" s="16" t="s">
        <v>72</v>
      </c>
      <c r="C75" s="17">
        <v>0</v>
      </c>
      <c r="D75" s="17">
        <v>0</v>
      </c>
      <c r="E75" s="14"/>
      <c r="F75" s="14"/>
      <c r="G75" s="17"/>
      <c r="H75" s="17"/>
      <c r="I75" s="17"/>
      <c r="J75" s="17"/>
      <c r="K75" s="14">
        <f t="shared" si="4"/>
        <v>0</v>
      </c>
      <c r="L75" s="17">
        <v>0</v>
      </c>
      <c r="M75" s="14">
        <v>0</v>
      </c>
      <c r="N75" s="17"/>
      <c r="O75" s="14">
        <v>0</v>
      </c>
      <c r="P75" s="17"/>
      <c r="Q75" s="17"/>
      <c r="R75" s="14">
        <f t="shared" si="5"/>
        <v>0</v>
      </c>
      <c r="S75" s="3">
        <f t="shared" si="6"/>
        <v>0</v>
      </c>
    </row>
    <row r="76" spans="1:19">
      <c r="A76" s="15">
        <v>12482</v>
      </c>
      <c r="B76" s="16" t="s">
        <v>73</v>
      </c>
      <c r="C76" s="17">
        <v>0</v>
      </c>
      <c r="D76" s="17">
        <v>0</v>
      </c>
      <c r="E76" s="14"/>
      <c r="F76" s="14"/>
      <c r="G76" s="17"/>
      <c r="H76" s="17"/>
      <c r="I76" s="17"/>
      <c r="J76" s="17"/>
      <c r="K76" s="14">
        <f t="shared" si="4"/>
        <v>0</v>
      </c>
      <c r="L76" s="17">
        <v>0</v>
      </c>
      <c r="M76" s="14">
        <v>0</v>
      </c>
      <c r="N76" s="17"/>
      <c r="O76" s="14">
        <v>0</v>
      </c>
      <c r="P76" s="17"/>
      <c r="Q76" s="17"/>
      <c r="R76" s="14">
        <f t="shared" si="5"/>
        <v>0</v>
      </c>
      <c r="S76" s="3">
        <f t="shared" si="6"/>
        <v>0</v>
      </c>
    </row>
    <row r="77" spans="1:19">
      <c r="A77" s="15">
        <v>12483</v>
      </c>
      <c r="B77" s="16" t="s">
        <v>74</v>
      </c>
      <c r="C77" s="17">
        <v>0</v>
      </c>
      <c r="D77" s="17">
        <v>0</v>
      </c>
      <c r="E77" s="14"/>
      <c r="F77" s="14"/>
      <c r="G77" s="17"/>
      <c r="H77" s="17"/>
      <c r="I77" s="17"/>
      <c r="J77" s="17"/>
      <c r="K77" s="14">
        <f t="shared" si="4"/>
        <v>0</v>
      </c>
      <c r="L77" s="17">
        <v>0</v>
      </c>
      <c r="M77" s="14">
        <v>0</v>
      </c>
      <c r="N77" s="17"/>
      <c r="O77" s="14">
        <v>0</v>
      </c>
      <c r="P77" s="17"/>
      <c r="Q77" s="17"/>
      <c r="R77" s="14">
        <f t="shared" si="5"/>
        <v>0</v>
      </c>
      <c r="S77" s="3">
        <f t="shared" si="6"/>
        <v>0</v>
      </c>
    </row>
    <row r="78" spans="1:19">
      <c r="A78" s="15">
        <v>12484</v>
      </c>
      <c r="B78" s="16" t="s">
        <v>75</v>
      </c>
      <c r="C78" s="17">
        <v>0</v>
      </c>
      <c r="D78" s="17">
        <v>0</v>
      </c>
      <c r="E78" s="14"/>
      <c r="F78" s="14"/>
      <c r="G78" s="17"/>
      <c r="H78" s="17"/>
      <c r="I78" s="17"/>
      <c r="J78" s="17"/>
      <c r="K78" s="14">
        <f t="shared" si="4"/>
        <v>0</v>
      </c>
      <c r="L78" s="17">
        <v>0</v>
      </c>
      <c r="M78" s="14">
        <v>0</v>
      </c>
      <c r="N78" s="17"/>
      <c r="O78" s="14">
        <v>0</v>
      </c>
      <c r="P78" s="17"/>
      <c r="Q78" s="17"/>
      <c r="R78" s="14">
        <f t="shared" si="5"/>
        <v>0</v>
      </c>
      <c r="S78" s="3">
        <f t="shared" si="6"/>
        <v>0</v>
      </c>
    </row>
    <row r="79" spans="1:19">
      <c r="A79" s="15">
        <v>12485</v>
      </c>
      <c r="B79" s="16" t="s">
        <v>76</v>
      </c>
      <c r="C79" s="17">
        <v>0</v>
      </c>
      <c r="D79" s="17">
        <v>0</v>
      </c>
      <c r="E79" s="14"/>
      <c r="F79" s="14"/>
      <c r="G79" s="17"/>
      <c r="H79" s="17"/>
      <c r="I79" s="17"/>
      <c r="J79" s="17"/>
      <c r="K79" s="14">
        <f t="shared" si="4"/>
        <v>0</v>
      </c>
      <c r="L79" s="17">
        <v>0</v>
      </c>
      <c r="M79" s="14">
        <v>0</v>
      </c>
      <c r="N79" s="17"/>
      <c r="O79" s="14">
        <v>0</v>
      </c>
      <c r="P79" s="17"/>
      <c r="Q79" s="17"/>
      <c r="R79" s="14">
        <f t="shared" si="5"/>
        <v>0</v>
      </c>
      <c r="S79" s="3">
        <f t="shared" si="6"/>
        <v>0</v>
      </c>
    </row>
    <row r="80" spans="1:19">
      <c r="A80" s="15">
        <v>12486</v>
      </c>
      <c r="B80" s="16" t="s">
        <v>77</v>
      </c>
      <c r="C80" s="17">
        <v>0</v>
      </c>
      <c r="D80" s="17">
        <v>0</v>
      </c>
      <c r="E80" s="14"/>
      <c r="F80" s="14"/>
      <c r="G80" s="17"/>
      <c r="H80" s="17"/>
      <c r="I80" s="17"/>
      <c r="J80" s="17"/>
      <c r="K80" s="14">
        <f t="shared" si="4"/>
        <v>0</v>
      </c>
      <c r="L80" s="17">
        <v>0</v>
      </c>
      <c r="M80" s="14">
        <v>0</v>
      </c>
      <c r="N80" s="17"/>
      <c r="O80" s="14">
        <v>0</v>
      </c>
      <c r="P80" s="17"/>
      <c r="Q80" s="17"/>
      <c r="R80" s="14">
        <f t="shared" si="5"/>
        <v>0</v>
      </c>
      <c r="S80" s="3">
        <f t="shared" si="6"/>
        <v>0</v>
      </c>
    </row>
    <row r="81" spans="1:19">
      <c r="A81" s="15">
        <v>12487</v>
      </c>
      <c r="B81" s="16" t="s">
        <v>78</v>
      </c>
      <c r="C81" s="17">
        <v>0</v>
      </c>
      <c r="D81" s="17">
        <v>0</v>
      </c>
      <c r="E81" s="14"/>
      <c r="F81" s="14"/>
      <c r="G81" s="17"/>
      <c r="H81" s="17"/>
      <c r="I81" s="17"/>
      <c r="J81" s="17"/>
      <c r="K81" s="14">
        <f t="shared" si="4"/>
        <v>0</v>
      </c>
      <c r="L81" s="17">
        <v>0</v>
      </c>
      <c r="M81" s="14">
        <v>0</v>
      </c>
      <c r="N81" s="17"/>
      <c r="O81" s="14">
        <v>0</v>
      </c>
      <c r="P81" s="17"/>
      <c r="Q81" s="17"/>
      <c r="R81" s="14">
        <f t="shared" si="5"/>
        <v>0</v>
      </c>
      <c r="S81" s="3">
        <f t="shared" si="6"/>
        <v>0</v>
      </c>
    </row>
    <row r="82" spans="1:19">
      <c r="A82" s="15">
        <v>12488</v>
      </c>
      <c r="B82" s="16" t="s">
        <v>79</v>
      </c>
      <c r="C82" s="17">
        <v>0</v>
      </c>
      <c r="D82" s="17">
        <v>0</v>
      </c>
      <c r="E82" s="14"/>
      <c r="F82" s="14"/>
      <c r="G82" s="17"/>
      <c r="H82" s="17"/>
      <c r="I82" s="17"/>
      <c r="J82" s="17"/>
      <c r="K82" s="14">
        <f t="shared" si="4"/>
        <v>0</v>
      </c>
      <c r="L82" s="17">
        <v>0</v>
      </c>
      <c r="M82" s="14">
        <v>0</v>
      </c>
      <c r="N82" s="17"/>
      <c r="O82" s="14">
        <v>0</v>
      </c>
      <c r="P82" s="17"/>
      <c r="Q82" s="17"/>
      <c r="R82" s="14">
        <f t="shared" si="5"/>
        <v>0</v>
      </c>
      <c r="S82" s="3">
        <f t="shared" si="6"/>
        <v>0</v>
      </c>
    </row>
    <row r="83" spans="1:19">
      <c r="A83" s="15">
        <v>12489</v>
      </c>
      <c r="B83" s="16" t="s">
        <v>80</v>
      </c>
      <c r="C83" s="17">
        <v>0</v>
      </c>
      <c r="D83" s="17">
        <v>0</v>
      </c>
      <c r="E83" s="14"/>
      <c r="F83" s="14"/>
      <c r="G83" s="17"/>
      <c r="H83" s="17"/>
      <c r="I83" s="17"/>
      <c r="J83" s="17"/>
      <c r="K83" s="14">
        <f t="shared" si="4"/>
        <v>0</v>
      </c>
      <c r="L83" s="17">
        <v>0</v>
      </c>
      <c r="M83" s="14">
        <v>0</v>
      </c>
      <c r="N83" s="17"/>
      <c r="O83" s="14">
        <v>0</v>
      </c>
      <c r="P83" s="17"/>
      <c r="Q83" s="17"/>
      <c r="R83" s="14">
        <f t="shared" si="5"/>
        <v>0</v>
      </c>
      <c r="S83" s="3">
        <f t="shared" si="6"/>
        <v>0</v>
      </c>
    </row>
    <row r="84" spans="1:19">
      <c r="A84" s="15"/>
      <c r="B84" s="16"/>
      <c r="C84" s="17">
        <f>SUM(C41:C83)</f>
        <v>124246877.00000001</v>
      </c>
      <c r="D84" s="17">
        <f t="shared" ref="D84:R84" si="7">SUM(D41:D83)</f>
        <v>530760.14999999991</v>
      </c>
      <c r="E84" s="17">
        <f t="shared" si="7"/>
        <v>0</v>
      </c>
      <c r="F84" s="17">
        <f t="shared" si="7"/>
        <v>0</v>
      </c>
      <c r="G84" s="17">
        <f t="shared" si="7"/>
        <v>0</v>
      </c>
      <c r="H84" s="17">
        <f t="shared" si="7"/>
        <v>0</v>
      </c>
      <c r="I84" s="17">
        <f t="shared" si="7"/>
        <v>0</v>
      </c>
      <c r="J84" s="17">
        <f t="shared" si="7"/>
        <v>0</v>
      </c>
      <c r="K84" s="17">
        <f>SUM(K41:K83)</f>
        <v>530760.14999999991</v>
      </c>
      <c r="L84" s="17">
        <f t="shared" si="7"/>
        <v>79818678.489999697</v>
      </c>
      <c r="M84" s="17">
        <f t="shared" si="7"/>
        <v>317219.13</v>
      </c>
      <c r="N84" s="17">
        <f t="shared" si="7"/>
        <v>0</v>
      </c>
      <c r="O84" s="17">
        <f t="shared" si="7"/>
        <v>215000</v>
      </c>
      <c r="P84" s="17">
        <f t="shared" si="7"/>
        <v>0</v>
      </c>
      <c r="Q84" s="17">
        <f t="shared" si="7"/>
        <v>0</v>
      </c>
      <c r="R84" s="17">
        <f t="shared" si="7"/>
        <v>80350897.619999707</v>
      </c>
      <c r="S84" s="17">
        <f t="shared" si="6"/>
        <v>44426739.530000314</v>
      </c>
    </row>
    <row r="85" spans="1:19">
      <c r="A85" s="15">
        <v>12500</v>
      </c>
      <c r="B85" s="11" t="s">
        <v>99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>
      <c r="A86" s="15">
        <v>12510</v>
      </c>
      <c r="B86" s="13" t="s">
        <v>81</v>
      </c>
      <c r="C86" s="17">
        <v>0</v>
      </c>
      <c r="D86" s="17">
        <v>0</v>
      </c>
      <c r="E86" s="17"/>
      <c r="F86" s="17"/>
      <c r="G86" s="17"/>
      <c r="H86" s="17"/>
      <c r="I86" s="17"/>
      <c r="J86" s="17"/>
      <c r="K86" s="17">
        <f>E86+F86+G86+H86+I86</f>
        <v>0</v>
      </c>
      <c r="L86" s="17">
        <v>0</v>
      </c>
      <c r="M86" s="17">
        <v>0</v>
      </c>
      <c r="N86" s="17"/>
      <c r="O86" s="17">
        <v>0</v>
      </c>
      <c r="P86" s="17"/>
      <c r="Q86" s="17"/>
      <c r="R86" s="14">
        <f>SUM(L86:Q86)</f>
        <v>0</v>
      </c>
      <c r="S86" s="3">
        <f t="shared" si="6"/>
        <v>0</v>
      </c>
    </row>
    <row r="87" spans="1:19">
      <c r="A87" s="15">
        <v>12520</v>
      </c>
      <c r="B87" s="16" t="s">
        <v>82</v>
      </c>
      <c r="C87" s="17">
        <v>0</v>
      </c>
      <c r="D87" s="17">
        <v>0</v>
      </c>
      <c r="E87" s="17"/>
      <c r="F87" s="17"/>
      <c r="G87" s="17"/>
      <c r="H87" s="17"/>
      <c r="I87" s="17"/>
      <c r="J87" s="17"/>
      <c r="K87" s="17">
        <f t="shared" ref="K87:K97" si="8">E87+F87+G87+H87+I87</f>
        <v>0</v>
      </c>
      <c r="L87" s="17">
        <v>0</v>
      </c>
      <c r="M87" s="17">
        <v>0</v>
      </c>
      <c r="N87" s="17"/>
      <c r="O87" s="17">
        <v>0</v>
      </c>
      <c r="P87" s="17"/>
      <c r="Q87" s="17"/>
      <c r="R87" s="14">
        <f t="shared" ref="R87:R97" si="9">SUM(L87:Q87)</f>
        <v>0</v>
      </c>
      <c r="S87" s="3">
        <f t="shared" si="6"/>
        <v>0</v>
      </c>
    </row>
    <row r="88" spans="1:19">
      <c r="A88" s="15">
        <v>12521</v>
      </c>
      <c r="B88" s="16" t="s">
        <v>83</v>
      </c>
      <c r="C88" s="17">
        <v>0</v>
      </c>
      <c r="D88" s="17">
        <v>0</v>
      </c>
      <c r="E88" s="17"/>
      <c r="F88" s="17"/>
      <c r="G88" s="17"/>
      <c r="H88" s="17"/>
      <c r="I88" s="17"/>
      <c r="J88" s="17"/>
      <c r="K88" s="17">
        <f t="shared" si="8"/>
        <v>0</v>
      </c>
      <c r="L88" s="17">
        <v>0</v>
      </c>
      <c r="M88" s="17">
        <v>0</v>
      </c>
      <c r="N88" s="17"/>
      <c r="O88" s="17">
        <v>0</v>
      </c>
      <c r="P88" s="17"/>
      <c r="Q88" s="17"/>
      <c r="R88" s="14">
        <f t="shared" si="9"/>
        <v>0</v>
      </c>
      <c r="S88" s="3">
        <f t="shared" si="6"/>
        <v>0</v>
      </c>
    </row>
    <row r="89" spans="1:19">
      <c r="A89" s="15">
        <v>12522</v>
      </c>
      <c r="B89" s="16" t="s">
        <v>84</v>
      </c>
      <c r="C89" s="17">
        <v>0</v>
      </c>
      <c r="D89" s="17">
        <v>0</v>
      </c>
      <c r="E89" s="17"/>
      <c r="F89" s="17"/>
      <c r="G89" s="17"/>
      <c r="H89" s="17"/>
      <c r="I89" s="17"/>
      <c r="J89" s="17"/>
      <c r="K89" s="17">
        <f t="shared" si="8"/>
        <v>0</v>
      </c>
      <c r="L89" s="17">
        <v>0</v>
      </c>
      <c r="M89" s="17">
        <v>0</v>
      </c>
      <c r="N89" s="17"/>
      <c r="O89" s="17">
        <v>0</v>
      </c>
      <c r="P89" s="17"/>
      <c r="Q89" s="17"/>
      <c r="R89" s="14">
        <f t="shared" si="9"/>
        <v>0</v>
      </c>
      <c r="S89" s="3">
        <f t="shared" si="6"/>
        <v>0</v>
      </c>
    </row>
    <row r="90" spans="1:19">
      <c r="A90" s="15">
        <v>12523</v>
      </c>
      <c r="B90" s="16" t="s">
        <v>85</v>
      </c>
      <c r="C90" s="17">
        <v>0</v>
      </c>
      <c r="D90" s="17">
        <v>0</v>
      </c>
      <c r="E90" s="17"/>
      <c r="F90" s="17"/>
      <c r="G90" s="17"/>
      <c r="H90" s="17"/>
      <c r="I90" s="17"/>
      <c r="J90" s="17"/>
      <c r="K90" s="17">
        <f t="shared" si="8"/>
        <v>0</v>
      </c>
      <c r="L90" s="17">
        <v>0</v>
      </c>
      <c r="M90" s="17">
        <v>0</v>
      </c>
      <c r="N90" s="17"/>
      <c r="O90" s="17">
        <v>0</v>
      </c>
      <c r="P90" s="17"/>
      <c r="Q90" s="17"/>
      <c r="R90" s="14">
        <f t="shared" si="9"/>
        <v>0</v>
      </c>
      <c r="S90" s="3">
        <f t="shared" si="6"/>
        <v>0</v>
      </c>
    </row>
    <row r="91" spans="1:19">
      <c r="A91" s="15">
        <v>12530</v>
      </c>
      <c r="B91" s="16" t="s">
        <v>86</v>
      </c>
      <c r="C91" s="17">
        <v>0</v>
      </c>
      <c r="D91" s="17">
        <v>0</v>
      </c>
      <c r="E91" s="17"/>
      <c r="F91" s="17"/>
      <c r="G91" s="17"/>
      <c r="H91" s="17"/>
      <c r="I91" s="17"/>
      <c r="J91" s="17"/>
      <c r="K91" s="17">
        <f t="shared" si="8"/>
        <v>0</v>
      </c>
      <c r="L91" s="17">
        <v>0</v>
      </c>
      <c r="M91" s="17">
        <v>0</v>
      </c>
      <c r="N91" s="17"/>
      <c r="O91" s="17">
        <v>0</v>
      </c>
      <c r="P91" s="17"/>
      <c r="Q91" s="17"/>
      <c r="R91" s="14">
        <f t="shared" si="9"/>
        <v>0</v>
      </c>
      <c r="S91" s="3">
        <f t="shared" si="6"/>
        <v>0</v>
      </c>
    </row>
    <row r="92" spans="1:19">
      <c r="A92" s="15">
        <v>12531</v>
      </c>
      <c r="B92" s="16" t="s">
        <v>87</v>
      </c>
      <c r="C92" s="17">
        <v>0</v>
      </c>
      <c r="D92" s="17">
        <v>0</v>
      </c>
      <c r="E92" s="17"/>
      <c r="F92" s="17"/>
      <c r="G92" s="17"/>
      <c r="H92" s="17"/>
      <c r="I92" s="17"/>
      <c r="J92" s="17"/>
      <c r="K92" s="17">
        <f t="shared" si="8"/>
        <v>0</v>
      </c>
      <c r="L92" s="17">
        <v>0</v>
      </c>
      <c r="M92" s="17">
        <v>0</v>
      </c>
      <c r="N92" s="17"/>
      <c r="O92" s="17">
        <v>0</v>
      </c>
      <c r="P92" s="17"/>
      <c r="Q92" s="17"/>
      <c r="R92" s="14">
        <f t="shared" si="9"/>
        <v>0</v>
      </c>
      <c r="S92" s="3">
        <f t="shared" si="6"/>
        <v>0</v>
      </c>
    </row>
    <row r="93" spans="1:19">
      <c r="A93" s="15">
        <v>12532</v>
      </c>
      <c r="B93" s="16" t="s">
        <v>88</v>
      </c>
      <c r="C93" s="17">
        <v>0</v>
      </c>
      <c r="D93" s="17">
        <v>0</v>
      </c>
      <c r="E93" s="17"/>
      <c r="F93" s="17"/>
      <c r="G93" s="17"/>
      <c r="H93" s="17"/>
      <c r="I93" s="17"/>
      <c r="J93" s="17"/>
      <c r="K93" s="17">
        <f t="shared" si="8"/>
        <v>0</v>
      </c>
      <c r="L93" s="17">
        <v>0</v>
      </c>
      <c r="M93" s="17">
        <v>0</v>
      </c>
      <c r="N93" s="17"/>
      <c r="O93" s="17">
        <v>0</v>
      </c>
      <c r="P93" s="17"/>
      <c r="Q93" s="17"/>
      <c r="R93" s="14">
        <f t="shared" si="9"/>
        <v>0</v>
      </c>
      <c r="S93" s="3">
        <f t="shared" si="6"/>
        <v>0</v>
      </c>
    </row>
    <row r="94" spans="1:19">
      <c r="A94" s="15">
        <v>12540</v>
      </c>
      <c r="B94" s="16" t="s">
        <v>89</v>
      </c>
      <c r="C94" s="17">
        <v>0</v>
      </c>
      <c r="D94" s="17">
        <v>0</v>
      </c>
      <c r="E94" s="17"/>
      <c r="F94" s="17"/>
      <c r="G94" s="17"/>
      <c r="H94" s="17"/>
      <c r="I94" s="17"/>
      <c r="J94" s="17"/>
      <c r="K94" s="17">
        <f t="shared" si="8"/>
        <v>0</v>
      </c>
      <c r="L94" s="17">
        <v>0</v>
      </c>
      <c r="M94" s="17">
        <v>0</v>
      </c>
      <c r="N94" s="17"/>
      <c r="O94" s="17">
        <v>0</v>
      </c>
      <c r="P94" s="17"/>
      <c r="Q94" s="17"/>
      <c r="R94" s="14">
        <f t="shared" si="9"/>
        <v>0</v>
      </c>
      <c r="S94" s="3">
        <f t="shared" si="6"/>
        <v>0</v>
      </c>
    </row>
    <row r="95" spans="1:19">
      <c r="A95" s="15">
        <v>12541</v>
      </c>
      <c r="B95" s="16" t="s">
        <v>90</v>
      </c>
      <c r="C95" s="17">
        <v>459000</v>
      </c>
      <c r="D95" s="17">
        <v>0</v>
      </c>
      <c r="E95" s="17"/>
      <c r="F95" s="17"/>
      <c r="G95" s="17"/>
      <c r="H95" s="17"/>
      <c r="I95" s="17"/>
      <c r="J95" s="17"/>
      <c r="K95" s="17">
        <f t="shared" si="8"/>
        <v>0</v>
      </c>
      <c r="L95" s="17">
        <v>95625</v>
      </c>
      <c r="M95" s="17">
        <v>0</v>
      </c>
      <c r="N95" s="17"/>
      <c r="O95" s="17">
        <v>0</v>
      </c>
      <c r="P95" s="17"/>
      <c r="Q95" s="17"/>
      <c r="R95" s="14">
        <f t="shared" si="9"/>
        <v>95625</v>
      </c>
      <c r="S95" s="3">
        <f t="shared" si="6"/>
        <v>363375</v>
      </c>
    </row>
    <row r="96" spans="1:19">
      <c r="A96" s="15">
        <v>12542</v>
      </c>
      <c r="B96" s="16" t="s">
        <v>91</v>
      </c>
      <c r="C96" s="17">
        <v>0</v>
      </c>
      <c r="D96" s="17">
        <v>0</v>
      </c>
      <c r="E96" s="17"/>
      <c r="F96" s="17"/>
      <c r="G96" s="17"/>
      <c r="H96" s="17"/>
      <c r="I96" s="17"/>
      <c r="J96" s="17"/>
      <c r="K96" s="17">
        <f t="shared" si="8"/>
        <v>0</v>
      </c>
      <c r="L96" s="17">
        <v>0</v>
      </c>
      <c r="M96" s="17">
        <v>0</v>
      </c>
      <c r="N96" s="17"/>
      <c r="O96" s="17">
        <v>0</v>
      </c>
      <c r="P96" s="17"/>
      <c r="Q96" s="17"/>
      <c r="R96" s="14">
        <f t="shared" si="9"/>
        <v>0</v>
      </c>
      <c r="S96" s="3">
        <f t="shared" si="6"/>
        <v>0</v>
      </c>
    </row>
    <row r="97" spans="1:19">
      <c r="A97" s="10">
        <v>12590</v>
      </c>
      <c r="B97" s="13" t="s">
        <v>92</v>
      </c>
      <c r="C97" s="17">
        <v>0</v>
      </c>
      <c r="D97" s="17">
        <v>0</v>
      </c>
      <c r="E97" s="17"/>
      <c r="F97" s="17"/>
      <c r="G97" s="17"/>
      <c r="H97" s="17"/>
      <c r="I97" s="17"/>
      <c r="J97" s="17"/>
      <c r="K97" s="17">
        <f t="shared" si="8"/>
        <v>0</v>
      </c>
      <c r="L97" s="17">
        <v>0</v>
      </c>
      <c r="M97" s="17">
        <v>0</v>
      </c>
      <c r="N97" s="17"/>
      <c r="O97" s="17">
        <v>0</v>
      </c>
      <c r="P97" s="17"/>
      <c r="Q97" s="17"/>
      <c r="R97" s="14">
        <f t="shared" si="9"/>
        <v>0</v>
      </c>
      <c r="S97" s="3">
        <f t="shared" si="6"/>
        <v>0</v>
      </c>
    </row>
    <row r="98" spans="1:19">
      <c r="A98" s="10"/>
      <c r="B98" s="13"/>
      <c r="C98" s="17">
        <f>SUM(C86:C97)</f>
        <v>459000</v>
      </c>
      <c r="D98" s="17">
        <f t="shared" ref="D98:S98" si="10">SUM(D86:D97)</f>
        <v>0</v>
      </c>
      <c r="E98" s="17">
        <f t="shared" si="10"/>
        <v>0</v>
      </c>
      <c r="F98" s="17">
        <f t="shared" si="10"/>
        <v>0</v>
      </c>
      <c r="G98" s="17">
        <f t="shared" si="10"/>
        <v>0</v>
      </c>
      <c r="H98" s="17">
        <f t="shared" si="10"/>
        <v>0</v>
      </c>
      <c r="I98" s="17">
        <f t="shared" si="10"/>
        <v>0</v>
      </c>
      <c r="J98" s="17">
        <f t="shared" si="10"/>
        <v>0</v>
      </c>
      <c r="K98" s="17">
        <f t="shared" si="10"/>
        <v>0</v>
      </c>
      <c r="L98" s="17">
        <f t="shared" si="10"/>
        <v>95625</v>
      </c>
      <c r="M98" s="17">
        <v>0</v>
      </c>
      <c r="N98" s="17"/>
      <c r="O98" s="17">
        <f t="shared" si="10"/>
        <v>0</v>
      </c>
      <c r="P98" s="17">
        <f t="shared" si="10"/>
        <v>0</v>
      </c>
      <c r="Q98" s="17">
        <f t="shared" si="10"/>
        <v>0</v>
      </c>
      <c r="R98" s="17">
        <f t="shared" si="10"/>
        <v>95625</v>
      </c>
      <c r="S98" s="17">
        <f t="shared" si="10"/>
        <v>363375</v>
      </c>
    </row>
    <row r="99" spans="1:19" s="20" customFormat="1" ht="15.75" customHeight="1">
      <c r="A99" s="17" t="s">
        <v>11</v>
      </c>
      <c r="B99" s="17"/>
      <c r="C99" s="17">
        <f>C39+C84+C98</f>
        <v>217430367</v>
      </c>
      <c r="D99" s="17">
        <f t="shared" ref="D99:S99" si="11">D39+D84+D98</f>
        <v>530760.14999999991</v>
      </c>
      <c r="E99" s="17">
        <f t="shared" si="11"/>
        <v>0</v>
      </c>
      <c r="F99" s="17">
        <f t="shared" si="11"/>
        <v>0</v>
      </c>
      <c r="G99" s="17">
        <f t="shared" si="11"/>
        <v>0</v>
      </c>
      <c r="H99" s="17">
        <f t="shared" si="11"/>
        <v>0</v>
      </c>
      <c r="I99" s="17">
        <f t="shared" si="11"/>
        <v>0</v>
      </c>
      <c r="J99" s="17">
        <f t="shared" si="11"/>
        <v>0</v>
      </c>
      <c r="K99" s="17">
        <f t="shared" si="11"/>
        <v>530760.14999999991</v>
      </c>
      <c r="L99" s="17">
        <f t="shared" si="11"/>
        <v>96394979.339999706</v>
      </c>
      <c r="M99" s="17">
        <f t="shared" si="11"/>
        <v>317219.13</v>
      </c>
      <c r="N99" s="17">
        <f t="shared" si="11"/>
        <v>0</v>
      </c>
      <c r="O99" s="17">
        <f t="shared" si="11"/>
        <v>215000</v>
      </c>
      <c r="P99" s="17">
        <f t="shared" si="11"/>
        <v>0</v>
      </c>
      <c r="Q99" s="17">
        <f t="shared" si="11"/>
        <v>0</v>
      </c>
      <c r="R99" s="17">
        <f t="shared" si="11"/>
        <v>96927198.469999716</v>
      </c>
      <c r="S99" s="17">
        <f t="shared" si="11"/>
        <v>121033928.68000031</v>
      </c>
    </row>
    <row r="100" spans="1:19">
      <c r="A100" s="8"/>
      <c r="B100" s="9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27" spans="1:2" ht="36" customHeight="1"/>
    <row r="128" spans="1:2">
      <c r="A128" s="7"/>
      <c r="B128" s="6"/>
    </row>
    <row r="129" spans="1:2">
      <c r="A129" s="7"/>
      <c r="B129" s="6"/>
    </row>
  </sheetData>
  <mergeCells count="6">
    <mergeCell ref="B1:S1"/>
    <mergeCell ref="B2:S2"/>
    <mergeCell ref="B3:S3"/>
    <mergeCell ref="A4:B4"/>
    <mergeCell ref="D4:K4"/>
    <mergeCell ref="L4:R4"/>
  </mergeCells>
  <printOptions horizontalCentered="1"/>
  <pageMargins left="0.11811023622047245" right="0.11811023622047245" top="0.74803149606299213" bottom="0.55118110236220474" header="0.31496062992125984" footer="0.31496062992125984"/>
  <pageSetup scale="48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2015</vt:lpstr>
      <vt:lpstr>'MARZO 2015'!Títulos_a_imprimir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Samperio Giron</dc:creator>
  <cp:lastModifiedBy>CP VICENTE</cp:lastModifiedBy>
  <cp:lastPrinted>2014-09-30T04:28:23Z</cp:lastPrinted>
  <dcterms:created xsi:type="dcterms:W3CDTF">2014-07-14T16:20:37Z</dcterms:created>
  <dcterms:modified xsi:type="dcterms:W3CDTF">2015-04-15T18:02:08Z</dcterms:modified>
</cp:coreProperties>
</file>